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defaultThemeVersion="166925"/>
  <mc:AlternateContent xmlns:mc="http://schemas.openxmlformats.org/markup-compatibility/2006">
    <mc:Choice Requires="x15">
      <x15ac:absPath xmlns:x15ac="http://schemas.microsoft.com/office/spreadsheetml/2010/11/ac" url="C:\Users\tarrejo\Downloads\"/>
    </mc:Choice>
  </mc:AlternateContent>
  <xr:revisionPtr revIDLastSave="0" documentId="13_ncr:1_{A23D987D-45FE-4289-8D0D-47AEE33E51E6}" xr6:coauthVersionLast="47" xr6:coauthVersionMax="47" xr10:uidLastSave="{00000000-0000-0000-0000-000000000000}"/>
  <bookViews>
    <workbookView xWindow="26250" yWindow="-15255" windowWidth="20505" windowHeight="13080" activeTab="1" xr2:uid="{BB594B41-3DE3-4BB0-B6A2-1E62E127A6C1}"/>
  </bookViews>
  <sheets>
    <sheet name="readMe" sheetId="1" r:id="rId1"/>
    <sheet name="dataReported" sheetId="3" r:id="rId2"/>
    <sheet name="envComp" sheetId="4" state="hidden" r:id="rId3"/>
    <sheet name="yesNo" sheetId="5" state="hidden" r:id="rId4"/>
    <sheet name="traceEl" sheetId="6" state="hidden" r:id="rId5"/>
    <sheet name="spec" sheetId="7" state="hidden" r:id="rId6"/>
    <sheet name="unit" sheetId="8" state="hidden" r:id="rId7"/>
    <sheet name="weight" sheetId="10" state="hidden" r:id="rId8"/>
    <sheet name="hardWater" sheetId="11" state="hidden" r:id="rId9"/>
    <sheet name="methAn" sheetId="9" state="hidden" r:id="rId10"/>
  </sheets>
  <definedNames>
    <definedName name="Co">spec!$A$5:$A$8</definedName>
    <definedName name="Cu">spec!$A$9:$A$12</definedName>
    <definedName name="envComp">Table_envComp[termExtendedName]</definedName>
    <definedName name="G061A">weight!$A$5:$A$6</definedName>
    <definedName name="G077A">weight!$A$7:$A$8</definedName>
    <definedName name="G138A">weight!$A$9:$A$10</definedName>
    <definedName name="I">spec!$A$13:$A$19</definedName>
    <definedName name="methAn">Table_methAn[termExtendedName]</definedName>
    <definedName name="Mn">spec!$A$20:$A$25</definedName>
    <definedName name="Mo">spec!$A$26:$A$29</definedName>
    <definedName name="Se">spec!$A$30:$A$34</definedName>
    <definedName name="traceEl">Table_traceEl[termExtendedName]</definedName>
    <definedName name="unitConc">unit!$A$5:$A$9</definedName>
    <definedName name="unitDOC">unit!$A$12</definedName>
    <definedName name="unithardWat">hardWater!$A$5:$A$8</definedName>
    <definedName name="unitocSed">unit!$A$10</definedName>
    <definedName name="unitTextureSed">unit!$A$11</definedName>
    <definedName name="yesNo">Table_yesNo[termExtendedName]</definedName>
    <definedName name="Zn">spec!$A$35:$A$37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H2" i="3" l="1"/>
  <c r="AH4" i="3"/>
  <c r="AH5" i="3"/>
  <c r="AH6" i="3"/>
  <c r="AH7" i="3"/>
  <c r="AH8" i="3"/>
  <c r="AH9" i="3"/>
  <c r="AH10" i="3"/>
  <c r="AH11" i="3"/>
  <c r="AH12" i="3"/>
  <c r="AH13" i="3"/>
  <c r="AH14" i="3"/>
  <c r="AH15" i="3"/>
  <c r="AH16" i="3"/>
  <c r="AH17" i="3"/>
  <c r="AH18" i="3"/>
  <c r="AH19" i="3"/>
  <c r="AH20" i="3"/>
  <c r="AH21" i="3"/>
  <c r="AH22" i="3"/>
  <c r="AH23" i="3"/>
  <c r="AH24" i="3"/>
  <c r="AH25" i="3"/>
  <c r="AH26" i="3"/>
  <c r="AH27" i="3"/>
  <c r="AH28" i="3"/>
  <c r="AH29" i="3"/>
  <c r="AH30" i="3"/>
  <c r="AH31" i="3"/>
  <c r="AH32" i="3"/>
  <c r="AH33" i="3"/>
  <c r="AH34" i="3"/>
  <c r="AH35" i="3"/>
  <c r="AH36" i="3"/>
  <c r="AH37" i="3"/>
  <c r="AH38" i="3"/>
  <c r="AH39" i="3"/>
  <c r="AH40" i="3"/>
  <c r="AH41" i="3"/>
  <c r="AH42" i="3"/>
  <c r="AH43" i="3"/>
  <c r="AH44" i="3"/>
  <c r="AH45" i="3"/>
  <c r="AH46" i="3"/>
  <c r="AH47" i="3"/>
  <c r="AH48" i="3"/>
  <c r="AH49" i="3"/>
  <c r="AH50" i="3"/>
  <c r="AH51" i="3"/>
  <c r="AH52" i="3"/>
  <c r="AH53" i="3"/>
  <c r="AH54" i="3"/>
  <c r="AH55" i="3"/>
  <c r="AH56" i="3"/>
  <c r="AH57" i="3"/>
  <c r="AH58" i="3"/>
  <c r="AH59" i="3"/>
  <c r="AH60" i="3"/>
  <c r="AH61" i="3"/>
  <c r="AH62" i="3"/>
  <c r="AH63" i="3"/>
  <c r="AH64" i="3"/>
  <c r="AH65" i="3"/>
  <c r="AH66" i="3"/>
  <c r="AH67" i="3"/>
  <c r="AH68" i="3"/>
  <c r="AH69" i="3"/>
  <c r="AH70" i="3"/>
  <c r="AH71" i="3"/>
  <c r="AH72" i="3"/>
  <c r="AH73" i="3"/>
  <c r="AH74" i="3"/>
  <c r="AH75" i="3"/>
  <c r="AH76" i="3"/>
  <c r="AH77" i="3"/>
  <c r="AH78" i="3"/>
  <c r="AH79" i="3"/>
  <c r="AH80" i="3"/>
  <c r="AH81" i="3"/>
  <c r="AH82" i="3"/>
  <c r="AH83" i="3"/>
  <c r="AH84" i="3"/>
  <c r="AH85" i="3"/>
  <c r="AH86" i="3"/>
  <c r="AH87" i="3"/>
  <c r="AH88" i="3"/>
  <c r="AH89" i="3"/>
  <c r="AH90" i="3"/>
  <c r="AH91" i="3"/>
  <c r="AH92" i="3"/>
  <c r="AH93" i="3"/>
  <c r="AH94" i="3"/>
  <c r="AH95" i="3"/>
  <c r="AH96" i="3"/>
  <c r="AH97" i="3"/>
  <c r="AH98" i="3"/>
  <c r="AH99" i="3"/>
  <c r="AH100" i="3"/>
  <c r="AH101" i="3"/>
  <c r="AH102" i="3"/>
  <c r="AH103" i="3"/>
  <c r="AH104" i="3"/>
  <c r="AH105" i="3"/>
  <c r="AH106" i="3"/>
  <c r="AH107" i="3"/>
  <c r="AH108" i="3"/>
  <c r="AH109" i="3"/>
  <c r="AH110" i="3"/>
  <c r="AH111" i="3"/>
  <c r="AH112" i="3"/>
  <c r="AH113" i="3"/>
  <c r="AH114" i="3"/>
  <c r="AH115" i="3"/>
  <c r="AH116" i="3"/>
  <c r="AH117" i="3"/>
  <c r="AH118" i="3"/>
  <c r="AH119" i="3"/>
  <c r="AH120" i="3"/>
  <c r="AH121" i="3"/>
  <c r="AH122" i="3"/>
  <c r="AH123" i="3"/>
  <c r="AH124" i="3"/>
  <c r="AH125" i="3"/>
  <c r="AH126" i="3"/>
  <c r="AH127" i="3"/>
  <c r="AH128" i="3"/>
  <c r="AH129" i="3"/>
  <c r="AH130" i="3"/>
  <c r="AH131" i="3"/>
  <c r="AH132" i="3"/>
  <c r="AH133" i="3"/>
  <c r="AH134" i="3"/>
  <c r="AH135" i="3"/>
  <c r="AH136" i="3"/>
  <c r="AH137" i="3"/>
  <c r="AH138" i="3"/>
  <c r="AH139" i="3"/>
  <c r="AH140" i="3"/>
  <c r="AH141" i="3"/>
  <c r="AH142" i="3"/>
  <c r="AH143" i="3"/>
  <c r="AH144" i="3"/>
  <c r="AH145" i="3"/>
  <c r="AH146" i="3"/>
  <c r="AH147" i="3"/>
  <c r="AH148" i="3"/>
  <c r="AH149" i="3"/>
  <c r="AH150" i="3"/>
  <c r="AH151" i="3"/>
  <c r="AH152" i="3"/>
  <c r="AH153" i="3"/>
  <c r="AH154" i="3"/>
  <c r="AH155" i="3"/>
  <c r="AH156" i="3"/>
  <c r="AH157" i="3"/>
  <c r="AH158" i="3"/>
  <c r="AH159" i="3"/>
  <c r="AH160" i="3"/>
  <c r="AH161" i="3"/>
  <c r="AH162" i="3"/>
  <c r="AH163" i="3"/>
  <c r="AH164" i="3"/>
  <c r="AH165" i="3"/>
  <c r="AH166" i="3"/>
  <c r="AH167" i="3"/>
  <c r="AH168" i="3"/>
  <c r="AH169" i="3"/>
  <c r="AH170" i="3"/>
  <c r="AH171" i="3"/>
  <c r="AH172" i="3"/>
  <c r="AH173" i="3"/>
  <c r="AH174" i="3"/>
  <c r="AH175" i="3"/>
  <c r="AH176" i="3"/>
  <c r="AH177" i="3"/>
  <c r="AH178" i="3"/>
  <c r="AH179" i="3"/>
  <c r="AH180" i="3"/>
  <c r="AH181" i="3"/>
  <c r="AH182" i="3"/>
  <c r="AH183" i="3"/>
  <c r="AH184" i="3"/>
  <c r="AH185" i="3"/>
  <c r="AH186" i="3"/>
  <c r="AH187" i="3"/>
  <c r="AH188" i="3"/>
  <c r="AH189" i="3"/>
  <c r="AH190" i="3"/>
  <c r="AH191" i="3"/>
  <c r="AH192" i="3"/>
  <c r="AH193" i="3"/>
  <c r="AH194" i="3"/>
  <c r="AH195" i="3"/>
  <c r="AH196" i="3"/>
  <c r="AH197" i="3"/>
  <c r="AH198" i="3"/>
  <c r="AH199" i="3"/>
  <c r="AH200" i="3"/>
  <c r="AH201" i="3"/>
  <c r="AH202" i="3"/>
  <c r="AH203" i="3"/>
  <c r="AH204" i="3"/>
  <c r="AH205" i="3"/>
  <c r="AH206" i="3"/>
  <c r="AH207" i="3"/>
  <c r="AH208" i="3"/>
  <c r="AH209" i="3"/>
  <c r="AH210" i="3"/>
  <c r="AH211" i="3"/>
  <c r="AH212" i="3"/>
  <c r="AH213" i="3"/>
  <c r="AH214" i="3"/>
  <c r="AH215" i="3"/>
  <c r="AH216" i="3"/>
  <c r="AH217" i="3"/>
  <c r="AH218" i="3"/>
  <c r="AH219" i="3"/>
  <c r="AH220" i="3"/>
  <c r="AH221" i="3"/>
  <c r="AH222" i="3"/>
  <c r="AH223" i="3"/>
  <c r="AH224" i="3"/>
  <c r="AH225" i="3"/>
  <c r="AH226" i="3"/>
  <c r="AH227" i="3"/>
  <c r="AH228" i="3"/>
  <c r="AH229" i="3"/>
  <c r="AH230" i="3"/>
  <c r="AH231" i="3"/>
  <c r="AH232" i="3"/>
  <c r="AH233" i="3"/>
  <c r="AH234" i="3"/>
  <c r="AH235" i="3"/>
  <c r="AH236" i="3"/>
  <c r="AH237" i="3"/>
  <c r="AH238" i="3"/>
  <c r="AH239" i="3"/>
  <c r="AH240" i="3"/>
  <c r="AH241" i="3"/>
  <c r="AH242" i="3"/>
  <c r="AH243" i="3"/>
  <c r="AH244" i="3"/>
  <c r="AH245" i="3"/>
  <c r="AH246" i="3"/>
  <c r="AH247" i="3"/>
  <c r="AH248" i="3"/>
  <c r="AH249" i="3"/>
  <c r="AH250" i="3"/>
  <c r="AH251" i="3"/>
  <c r="AH252" i="3"/>
  <c r="AH253" i="3"/>
  <c r="AH254" i="3"/>
  <c r="AH255" i="3"/>
  <c r="AH256" i="3"/>
  <c r="AH257" i="3"/>
  <c r="AH258" i="3"/>
  <c r="AH259" i="3"/>
  <c r="AH260" i="3"/>
  <c r="AH261" i="3"/>
  <c r="AH262" i="3"/>
  <c r="AH263" i="3"/>
  <c r="AH264" i="3"/>
  <c r="AH265" i="3"/>
  <c r="AH266" i="3"/>
  <c r="AH267" i="3"/>
  <c r="AH268" i="3"/>
  <c r="AH269" i="3"/>
  <c r="AH270" i="3"/>
  <c r="AH271" i="3"/>
  <c r="AH272" i="3"/>
  <c r="AH273" i="3"/>
  <c r="AH274" i="3"/>
  <c r="AH275" i="3"/>
  <c r="AH276" i="3"/>
  <c r="AH277" i="3"/>
  <c r="AH278" i="3"/>
  <c r="AH279" i="3"/>
  <c r="AH280" i="3"/>
  <c r="AH281" i="3"/>
  <c r="AH282" i="3"/>
  <c r="AH283" i="3"/>
  <c r="AH284" i="3"/>
  <c r="AH285" i="3"/>
  <c r="AH286" i="3"/>
  <c r="AH287" i="3"/>
  <c r="AH288" i="3"/>
  <c r="AH289" i="3"/>
  <c r="AH290" i="3"/>
  <c r="AH291" i="3"/>
  <c r="AH292" i="3"/>
  <c r="AH293" i="3"/>
  <c r="AH294" i="3"/>
  <c r="AH295" i="3"/>
  <c r="AH296" i="3"/>
  <c r="AH297" i="3"/>
  <c r="AH298" i="3"/>
  <c r="AH299" i="3"/>
  <c r="AH300" i="3"/>
  <c r="AH301" i="3"/>
  <c r="AH302" i="3"/>
  <c r="AH303" i="3"/>
  <c r="AH304" i="3"/>
  <c r="AH305" i="3"/>
  <c r="AH306" i="3"/>
  <c r="AH307" i="3"/>
  <c r="AH308" i="3"/>
  <c r="AH309" i="3"/>
  <c r="AH310" i="3"/>
  <c r="AH311" i="3"/>
  <c r="AH312" i="3"/>
  <c r="AH313" i="3"/>
  <c r="AH314" i="3"/>
  <c r="AH315" i="3"/>
  <c r="AH316" i="3"/>
  <c r="AH317" i="3"/>
  <c r="AH318" i="3"/>
  <c r="AH319" i="3"/>
  <c r="AH320" i="3"/>
  <c r="AH321" i="3"/>
  <c r="AH322" i="3"/>
  <c r="AH323" i="3"/>
  <c r="AH324" i="3"/>
  <c r="AH325" i="3"/>
  <c r="AH326" i="3"/>
  <c r="AH327" i="3"/>
  <c r="AH328" i="3"/>
  <c r="AH329" i="3"/>
  <c r="AH330" i="3"/>
  <c r="AH331" i="3"/>
  <c r="AH332" i="3"/>
  <c r="AH333" i="3"/>
  <c r="AH334" i="3"/>
  <c r="AH335" i="3"/>
  <c r="AH336" i="3"/>
  <c r="AH337" i="3"/>
  <c r="AH338" i="3"/>
  <c r="AH339" i="3"/>
  <c r="AH340" i="3"/>
  <c r="AH341" i="3"/>
  <c r="AH342" i="3"/>
  <c r="AH343" i="3"/>
  <c r="AH344" i="3"/>
  <c r="AH345" i="3"/>
  <c r="AH346" i="3"/>
  <c r="AH347" i="3"/>
  <c r="AH348" i="3"/>
  <c r="AH349" i="3"/>
  <c r="AH350" i="3"/>
  <c r="AH351" i="3"/>
  <c r="AH352" i="3"/>
  <c r="AH353" i="3"/>
  <c r="AH354" i="3"/>
  <c r="AH355" i="3"/>
  <c r="AH356" i="3"/>
  <c r="AH357" i="3"/>
  <c r="AH358" i="3"/>
  <c r="AH359" i="3"/>
  <c r="AH360" i="3"/>
  <c r="AH361" i="3"/>
  <c r="AH362" i="3"/>
  <c r="AH363" i="3"/>
  <c r="AH364" i="3"/>
  <c r="AH365" i="3"/>
  <c r="AH366" i="3"/>
  <c r="AH367" i="3"/>
  <c r="AH368" i="3"/>
  <c r="AH369" i="3"/>
  <c r="AH370" i="3"/>
  <c r="AH371" i="3"/>
  <c r="AH372" i="3"/>
  <c r="AH373" i="3"/>
  <c r="AH374" i="3"/>
  <c r="AH375" i="3"/>
  <c r="AH376" i="3"/>
  <c r="AH377" i="3"/>
  <c r="AH378" i="3"/>
  <c r="AH379" i="3"/>
  <c r="AH380" i="3"/>
  <c r="AH381" i="3"/>
  <c r="AH382" i="3"/>
  <c r="AH383" i="3"/>
  <c r="AH384" i="3"/>
  <c r="AH385" i="3"/>
  <c r="AH386" i="3"/>
  <c r="AH387" i="3"/>
  <c r="AH388" i="3"/>
  <c r="AH389" i="3"/>
  <c r="AH390" i="3"/>
  <c r="AH391" i="3"/>
  <c r="AH392" i="3"/>
  <c r="AH393" i="3"/>
  <c r="AH394" i="3"/>
  <c r="AH395" i="3"/>
  <c r="AH396" i="3"/>
  <c r="AH397" i="3"/>
  <c r="AH398" i="3"/>
  <c r="AH399" i="3"/>
  <c r="AH400" i="3"/>
  <c r="AH401" i="3"/>
  <c r="AH402" i="3"/>
  <c r="AH403" i="3"/>
  <c r="AH404" i="3"/>
  <c r="AH405" i="3"/>
  <c r="AH406" i="3"/>
  <c r="AH407" i="3"/>
  <c r="AH408" i="3"/>
  <c r="AH409" i="3"/>
  <c r="AH410" i="3"/>
  <c r="AH411" i="3"/>
  <c r="AH412" i="3"/>
  <c r="AH413" i="3"/>
  <c r="AH414" i="3"/>
  <c r="AH415" i="3"/>
  <c r="AH416" i="3"/>
  <c r="AH417" i="3"/>
  <c r="AH418" i="3"/>
  <c r="AH419" i="3"/>
  <c r="AH420" i="3"/>
  <c r="AH421" i="3"/>
  <c r="AH422" i="3"/>
  <c r="AH423" i="3"/>
  <c r="AH424" i="3"/>
  <c r="AH425" i="3"/>
  <c r="AH426" i="3"/>
  <c r="AH427" i="3"/>
  <c r="AH428" i="3"/>
  <c r="AH429" i="3"/>
  <c r="AH430" i="3"/>
  <c r="AH431" i="3"/>
  <c r="AH432" i="3"/>
  <c r="AH433" i="3"/>
  <c r="AH434" i="3"/>
  <c r="AH435" i="3"/>
  <c r="AH436" i="3"/>
  <c r="AH437" i="3"/>
  <c r="AH438" i="3"/>
  <c r="AH439" i="3"/>
  <c r="AH440" i="3"/>
  <c r="AH441" i="3"/>
  <c r="AH442" i="3"/>
  <c r="AH443" i="3"/>
  <c r="AH444" i="3"/>
  <c r="AH445" i="3"/>
  <c r="AH446" i="3"/>
  <c r="AH447" i="3"/>
  <c r="AH448" i="3"/>
  <c r="AH449" i="3"/>
  <c r="AH450" i="3"/>
  <c r="AH451" i="3"/>
  <c r="AH452" i="3"/>
  <c r="AH453" i="3"/>
  <c r="AH454" i="3"/>
  <c r="AH455" i="3"/>
  <c r="AH456" i="3"/>
  <c r="AH457" i="3"/>
  <c r="AH458" i="3"/>
  <c r="AH459" i="3"/>
  <c r="AH460" i="3"/>
  <c r="AH461" i="3"/>
  <c r="AH462" i="3"/>
  <c r="AH463" i="3"/>
  <c r="AH464" i="3"/>
  <c r="AH465" i="3"/>
  <c r="AH466" i="3"/>
  <c r="AH467" i="3"/>
  <c r="AH468" i="3"/>
  <c r="AH469" i="3"/>
  <c r="AH470" i="3"/>
  <c r="AH471" i="3"/>
  <c r="AH472" i="3"/>
  <c r="AH473" i="3"/>
  <c r="AH474" i="3"/>
  <c r="AH475" i="3"/>
  <c r="AH476" i="3"/>
  <c r="AH477" i="3"/>
  <c r="AH478" i="3"/>
  <c r="AH479" i="3"/>
  <c r="AH480" i="3"/>
  <c r="AH481" i="3"/>
  <c r="AH482" i="3"/>
  <c r="AH483" i="3"/>
  <c r="AH484" i="3"/>
  <c r="AH485" i="3"/>
  <c r="AH486" i="3"/>
  <c r="AH487" i="3"/>
  <c r="AH488" i="3"/>
  <c r="AH489" i="3"/>
  <c r="AH490" i="3"/>
  <c r="AH491" i="3"/>
  <c r="AH492" i="3"/>
  <c r="AH493" i="3"/>
  <c r="AH494" i="3"/>
  <c r="AH495" i="3"/>
  <c r="AH496" i="3"/>
  <c r="AH497" i="3"/>
  <c r="AH498" i="3"/>
  <c r="AH499" i="3"/>
  <c r="AH500" i="3"/>
  <c r="AH501" i="3"/>
  <c r="AG2" i="3"/>
  <c r="AG3" i="3"/>
  <c r="AH3" i="3" s="1"/>
  <c r="AG4" i="3"/>
  <c r="AG5" i="3"/>
  <c r="AG6" i="3"/>
  <c r="AG7" i="3"/>
  <c r="AG8" i="3"/>
  <c r="AG9" i="3"/>
  <c r="AG10" i="3"/>
  <c r="AG11" i="3"/>
  <c r="AG12" i="3"/>
  <c r="AG13" i="3"/>
  <c r="AG14" i="3"/>
  <c r="AG15" i="3"/>
  <c r="AG16" i="3"/>
  <c r="AG17" i="3"/>
  <c r="AG18" i="3"/>
  <c r="AG19" i="3"/>
  <c r="AG20" i="3"/>
  <c r="AG21" i="3"/>
  <c r="AG22" i="3"/>
  <c r="AG23" i="3"/>
  <c r="AG24" i="3"/>
  <c r="AG25" i="3"/>
  <c r="AG26" i="3"/>
  <c r="AG27" i="3"/>
  <c r="AG28" i="3"/>
  <c r="AG29" i="3"/>
  <c r="AG30" i="3"/>
  <c r="AG31" i="3"/>
  <c r="AG32" i="3"/>
  <c r="AG33" i="3"/>
  <c r="AG34" i="3"/>
  <c r="AG35" i="3"/>
  <c r="AG36" i="3"/>
  <c r="AG37" i="3"/>
  <c r="AG38" i="3"/>
  <c r="AG39" i="3"/>
  <c r="AG40" i="3"/>
  <c r="AG41" i="3"/>
  <c r="AG42" i="3"/>
  <c r="AG43" i="3"/>
  <c r="AG44" i="3"/>
  <c r="AG45" i="3"/>
  <c r="AG46" i="3"/>
  <c r="AG47" i="3"/>
  <c r="AG48" i="3"/>
  <c r="AG49" i="3"/>
  <c r="AG50" i="3"/>
  <c r="AG51" i="3"/>
  <c r="AG52" i="3"/>
  <c r="AG53" i="3"/>
  <c r="AG54" i="3"/>
  <c r="AG55" i="3"/>
  <c r="AG56" i="3"/>
  <c r="AG57" i="3"/>
  <c r="AG58" i="3"/>
  <c r="AG59" i="3"/>
  <c r="AG60" i="3"/>
  <c r="AG61" i="3"/>
  <c r="AG62" i="3"/>
  <c r="AG63" i="3"/>
  <c r="AG64" i="3"/>
  <c r="AG65" i="3"/>
  <c r="AG66" i="3"/>
  <c r="AG67" i="3"/>
  <c r="AG68" i="3"/>
  <c r="AG69" i="3"/>
  <c r="AG70" i="3"/>
  <c r="AG71" i="3"/>
  <c r="AG72" i="3"/>
  <c r="AG73" i="3"/>
  <c r="AG74" i="3"/>
  <c r="AG75" i="3"/>
  <c r="AG76" i="3"/>
  <c r="AG77" i="3"/>
  <c r="AG78" i="3"/>
  <c r="AG79" i="3"/>
  <c r="AG80" i="3"/>
  <c r="AG81" i="3"/>
  <c r="AG82" i="3"/>
  <c r="AG83" i="3"/>
  <c r="AG84" i="3"/>
  <c r="AG85" i="3"/>
  <c r="AG86" i="3"/>
  <c r="AG87" i="3"/>
  <c r="AG88" i="3"/>
  <c r="AG89" i="3"/>
  <c r="AG90" i="3"/>
  <c r="AG91" i="3"/>
  <c r="AG92" i="3"/>
  <c r="AG93" i="3"/>
  <c r="AG94" i="3"/>
  <c r="AG95" i="3"/>
  <c r="AG96" i="3"/>
  <c r="AG97" i="3"/>
  <c r="AG98" i="3"/>
  <c r="AG99" i="3"/>
  <c r="AG100" i="3"/>
  <c r="AG101" i="3"/>
  <c r="AG102" i="3"/>
  <c r="AG103" i="3"/>
  <c r="AG104" i="3"/>
  <c r="AG105" i="3"/>
  <c r="AG106" i="3"/>
  <c r="AG107" i="3"/>
  <c r="AG108" i="3"/>
  <c r="AG109" i="3"/>
  <c r="AG110" i="3"/>
  <c r="AG111" i="3"/>
  <c r="AG112" i="3"/>
  <c r="AG113" i="3"/>
  <c r="AG114" i="3"/>
  <c r="AG115" i="3"/>
  <c r="AG116" i="3"/>
  <c r="AG117" i="3"/>
  <c r="AG118" i="3"/>
  <c r="AG119" i="3"/>
  <c r="AG120" i="3"/>
  <c r="AG121" i="3"/>
  <c r="AG122" i="3"/>
  <c r="AG123" i="3"/>
  <c r="AG124" i="3"/>
  <c r="AG125" i="3"/>
  <c r="AG126" i="3"/>
  <c r="AG127" i="3"/>
  <c r="AG128" i="3"/>
  <c r="AG129" i="3"/>
  <c r="AG130" i="3"/>
  <c r="AG131" i="3"/>
  <c r="AG132" i="3"/>
  <c r="AG133" i="3"/>
  <c r="AG134" i="3"/>
  <c r="AG135" i="3"/>
  <c r="AG136" i="3"/>
  <c r="AG137" i="3"/>
  <c r="AG138" i="3"/>
  <c r="AG139" i="3"/>
  <c r="AG140" i="3"/>
  <c r="AG141" i="3"/>
  <c r="AG142" i="3"/>
  <c r="AG143" i="3"/>
  <c r="AG144" i="3"/>
  <c r="AG145" i="3"/>
  <c r="AG146" i="3"/>
  <c r="AG147" i="3"/>
  <c r="AG148" i="3"/>
  <c r="AG149" i="3"/>
  <c r="AG150" i="3"/>
  <c r="AG151" i="3"/>
  <c r="AG152" i="3"/>
  <c r="AG153" i="3"/>
  <c r="AG154" i="3"/>
  <c r="AG155" i="3"/>
  <c r="AG156" i="3"/>
  <c r="AG157" i="3"/>
  <c r="AG158" i="3"/>
  <c r="AG159" i="3"/>
  <c r="AG160" i="3"/>
  <c r="AG161" i="3"/>
  <c r="AG162" i="3"/>
  <c r="AG163" i="3"/>
  <c r="AG164" i="3"/>
  <c r="AG165" i="3"/>
  <c r="AG166" i="3"/>
  <c r="AG167" i="3"/>
  <c r="AG168" i="3"/>
  <c r="AG169" i="3"/>
  <c r="AG170" i="3"/>
  <c r="AG171" i="3"/>
  <c r="AG172" i="3"/>
  <c r="AG173" i="3"/>
  <c r="AG174" i="3"/>
  <c r="AG175" i="3"/>
  <c r="AG176" i="3"/>
  <c r="AG177" i="3"/>
  <c r="AG178" i="3"/>
  <c r="AG179" i="3"/>
  <c r="AG180" i="3"/>
  <c r="AG181" i="3"/>
  <c r="AG182" i="3"/>
  <c r="AG183" i="3"/>
  <c r="AG184" i="3"/>
  <c r="AG185" i="3"/>
  <c r="AG186" i="3"/>
  <c r="AG187" i="3"/>
  <c r="AG188" i="3"/>
  <c r="AG189" i="3"/>
  <c r="AG190" i="3"/>
  <c r="AG191" i="3"/>
  <c r="AG192" i="3"/>
  <c r="AG193" i="3"/>
  <c r="AG194" i="3"/>
  <c r="AG195" i="3"/>
  <c r="AG196" i="3"/>
  <c r="AG197" i="3"/>
  <c r="AG198" i="3"/>
  <c r="AG199" i="3"/>
  <c r="AG200" i="3"/>
  <c r="AG201" i="3"/>
  <c r="AG202" i="3"/>
  <c r="AG203" i="3"/>
  <c r="AG204" i="3"/>
  <c r="AG205" i="3"/>
  <c r="AG206" i="3"/>
  <c r="AG207" i="3"/>
  <c r="AG208" i="3"/>
  <c r="AG209" i="3"/>
  <c r="AG210" i="3"/>
  <c r="AG211" i="3"/>
  <c r="AG212" i="3"/>
  <c r="AG213" i="3"/>
  <c r="AG214" i="3"/>
  <c r="AG215" i="3"/>
  <c r="AG216" i="3"/>
  <c r="AG217" i="3"/>
  <c r="AG218" i="3"/>
  <c r="AG219" i="3"/>
  <c r="AG220" i="3"/>
  <c r="AG221" i="3"/>
  <c r="AG222" i="3"/>
  <c r="AG223" i="3"/>
  <c r="AG224" i="3"/>
  <c r="AG225" i="3"/>
  <c r="AG226" i="3"/>
  <c r="AG227" i="3"/>
  <c r="AG228" i="3"/>
  <c r="AG229" i="3"/>
  <c r="AG230" i="3"/>
  <c r="AG231" i="3"/>
  <c r="AG232" i="3"/>
  <c r="AG233" i="3"/>
  <c r="AG234" i="3"/>
  <c r="AG235" i="3"/>
  <c r="AG236" i="3"/>
  <c r="AG237" i="3"/>
  <c r="AG238" i="3"/>
  <c r="AG239" i="3"/>
  <c r="AG240" i="3"/>
  <c r="AG241" i="3"/>
  <c r="AG242" i="3"/>
  <c r="AG243" i="3"/>
  <c r="AG244" i="3"/>
  <c r="AG245" i="3"/>
  <c r="AG246" i="3"/>
  <c r="AG247" i="3"/>
  <c r="AG248" i="3"/>
  <c r="AG249" i="3"/>
  <c r="AG250" i="3"/>
  <c r="AG251" i="3"/>
  <c r="AG252" i="3"/>
  <c r="AG253" i="3"/>
  <c r="AG254" i="3"/>
  <c r="AG255" i="3"/>
  <c r="AG256" i="3"/>
  <c r="AG257" i="3"/>
  <c r="AG258" i="3"/>
  <c r="AG259" i="3"/>
  <c r="AG260" i="3"/>
  <c r="AG261" i="3"/>
  <c r="AG262" i="3"/>
  <c r="AG263" i="3"/>
  <c r="AG264" i="3"/>
  <c r="AG265" i="3"/>
  <c r="AG266" i="3"/>
  <c r="AG267" i="3"/>
  <c r="AG268" i="3"/>
  <c r="AG269" i="3"/>
  <c r="AG270" i="3"/>
  <c r="AG271" i="3"/>
  <c r="AG272" i="3"/>
  <c r="AG273" i="3"/>
  <c r="AG274" i="3"/>
  <c r="AG275" i="3"/>
  <c r="AG276" i="3"/>
  <c r="AG277" i="3"/>
  <c r="AG278" i="3"/>
  <c r="AG279" i="3"/>
  <c r="AG280" i="3"/>
  <c r="AG281" i="3"/>
  <c r="AG282" i="3"/>
  <c r="AG283" i="3"/>
  <c r="AG284" i="3"/>
  <c r="AG285" i="3"/>
  <c r="AG286" i="3"/>
  <c r="AG287" i="3"/>
  <c r="AG288" i="3"/>
  <c r="AG289" i="3"/>
  <c r="AG290" i="3"/>
  <c r="AG291" i="3"/>
  <c r="AG292" i="3"/>
  <c r="AG293" i="3"/>
  <c r="AG294" i="3"/>
  <c r="AG295" i="3"/>
  <c r="AG296" i="3"/>
  <c r="AG297" i="3"/>
  <c r="AG298" i="3"/>
  <c r="AG299" i="3"/>
  <c r="AG300" i="3"/>
  <c r="AG301" i="3"/>
  <c r="AG302" i="3"/>
  <c r="AG303" i="3"/>
  <c r="AG304" i="3"/>
  <c r="AG305" i="3"/>
  <c r="AG306" i="3"/>
  <c r="AG307" i="3"/>
  <c r="AG308" i="3"/>
  <c r="AG309" i="3"/>
  <c r="AG310" i="3"/>
  <c r="AG311" i="3"/>
  <c r="AG312" i="3"/>
  <c r="AG313" i="3"/>
  <c r="AG314" i="3"/>
  <c r="AG315" i="3"/>
  <c r="AG316" i="3"/>
  <c r="AG317" i="3"/>
  <c r="AG318" i="3"/>
  <c r="AG319" i="3"/>
  <c r="AG320" i="3"/>
  <c r="AG321" i="3"/>
  <c r="AG322" i="3"/>
  <c r="AG323" i="3"/>
  <c r="AG324" i="3"/>
  <c r="AG325" i="3"/>
  <c r="AG326" i="3"/>
  <c r="AG327" i="3"/>
  <c r="AG328" i="3"/>
  <c r="AG329" i="3"/>
  <c r="AG330" i="3"/>
  <c r="AG331" i="3"/>
  <c r="AG332" i="3"/>
  <c r="AG333" i="3"/>
  <c r="AG334" i="3"/>
  <c r="AG335" i="3"/>
  <c r="AG336" i="3"/>
  <c r="AG337" i="3"/>
  <c r="AG338" i="3"/>
  <c r="AG339" i="3"/>
  <c r="AG340" i="3"/>
  <c r="AG341" i="3"/>
  <c r="AG342" i="3"/>
  <c r="AG343" i="3"/>
  <c r="AG344" i="3"/>
  <c r="AG345" i="3"/>
  <c r="AG346" i="3"/>
  <c r="AG347" i="3"/>
  <c r="AG348" i="3"/>
  <c r="AG349" i="3"/>
  <c r="AG350" i="3"/>
  <c r="AG351" i="3"/>
  <c r="AG352" i="3"/>
  <c r="AG353" i="3"/>
  <c r="AG354" i="3"/>
  <c r="AG355" i="3"/>
  <c r="AG356" i="3"/>
  <c r="AG357" i="3"/>
  <c r="AG358" i="3"/>
  <c r="AG359" i="3"/>
  <c r="AG360" i="3"/>
  <c r="AG361" i="3"/>
  <c r="AG362" i="3"/>
  <c r="AG363" i="3"/>
  <c r="AG364" i="3"/>
  <c r="AG365" i="3"/>
  <c r="AG366" i="3"/>
  <c r="AG367" i="3"/>
  <c r="AG368" i="3"/>
  <c r="AG369" i="3"/>
  <c r="AG370" i="3"/>
  <c r="AG371" i="3"/>
  <c r="AG372" i="3"/>
  <c r="AG373" i="3"/>
  <c r="AG374" i="3"/>
  <c r="AG375" i="3"/>
  <c r="AG376" i="3"/>
  <c r="AG377" i="3"/>
  <c r="AG378" i="3"/>
  <c r="AG379" i="3"/>
  <c r="AG380" i="3"/>
  <c r="AG381" i="3"/>
  <c r="AG382" i="3"/>
  <c r="AG383" i="3"/>
  <c r="AG384" i="3"/>
  <c r="AG385" i="3"/>
  <c r="AG386" i="3"/>
  <c r="AG387" i="3"/>
  <c r="AG388" i="3"/>
  <c r="AG389" i="3"/>
  <c r="AG390" i="3"/>
  <c r="AG391" i="3"/>
  <c r="AG392" i="3"/>
  <c r="AG393" i="3"/>
  <c r="AG394" i="3"/>
  <c r="AG395" i="3"/>
  <c r="AG396" i="3"/>
  <c r="AG397" i="3"/>
  <c r="AG398" i="3"/>
  <c r="AG399" i="3"/>
  <c r="AG400" i="3"/>
  <c r="AG401" i="3"/>
  <c r="AG402" i="3"/>
  <c r="AG403" i="3"/>
  <c r="AG404" i="3"/>
  <c r="AG405" i="3"/>
  <c r="AG406" i="3"/>
  <c r="AG407" i="3"/>
  <c r="AG408" i="3"/>
  <c r="AG409" i="3"/>
  <c r="AG410" i="3"/>
  <c r="AG411" i="3"/>
  <c r="AG412" i="3"/>
  <c r="AG413" i="3"/>
  <c r="AG414" i="3"/>
  <c r="AG415" i="3"/>
  <c r="AG416" i="3"/>
  <c r="AG417" i="3"/>
  <c r="AG418" i="3"/>
  <c r="AG419" i="3"/>
  <c r="AG420" i="3"/>
  <c r="AG421" i="3"/>
  <c r="AG422" i="3"/>
  <c r="AG423" i="3"/>
  <c r="AG424" i="3"/>
  <c r="AG425" i="3"/>
  <c r="AG426" i="3"/>
  <c r="AG427" i="3"/>
  <c r="AG428" i="3"/>
  <c r="AG429" i="3"/>
  <c r="AG430" i="3"/>
  <c r="AG431" i="3"/>
  <c r="AG432" i="3"/>
  <c r="AG433" i="3"/>
  <c r="AG434" i="3"/>
  <c r="AG435" i="3"/>
  <c r="AG436" i="3"/>
  <c r="AG437" i="3"/>
  <c r="AG438" i="3"/>
  <c r="AG439" i="3"/>
  <c r="AG440" i="3"/>
  <c r="AG441" i="3"/>
  <c r="AG442" i="3"/>
  <c r="AG443" i="3"/>
  <c r="AG444" i="3"/>
  <c r="AG445" i="3"/>
  <c r="AG446" i="3"/>
  <c r="AG447" i="3"/>
  <c r="AG448" i="3"/>
  <c r="AG449" i="3"/>
  <c r="AG450" i="3"/>
  <c r="AG451" i="3"/>
  <c r="AG452" i="3"/>
  <c r="AG453" i="3"/>
  <c r="AG454" i="3"/>
  <c r="AG455" i="3"/>
  <c r="AG456" i="3"/>
  <c r="AG457" i="3"/>
  <c r="AG458" i="3"/>
  <c r="AG459" i="3"/>
  <c r="AG460" i="3"/>
  <c r="AG461" i="3"/>
  <c r="AG462" i="3"/>
  <c r="AG463" i="3"/>
  <c r="AG464" i="3"/>
  <c r="AG465" i="3"/>
  <c r="AG466" i="3"/>
  <c r="AG467" i="3"/>
  <c r="AG468" i="3"/>
  <c r="AG469" i="3"/>
  <c r="AG470" i="3"/>
  <c r="AG471" i="3"/>
  <c r="AG472" i="3"/>
  <c r="AG473" i="3"/>
  <c r="AG474" i="3"/>
  <c r="AG475" i="3"/>
  <c r="AG476" i="3"/>
  <c r="AG477" i="3"/>
  <c r="AG478" i="3"/>
  <c r="AG479" i="3"/>
  <c r="AG480" i="3"/>
  <c r="AG481" i="3"/>
  <c r="AG482" i="3"/>
  <c r="AG483" i="3"/>
  <c r="AG484" i="3"/>
  <c r="AG485" i="3"/>
  <c r="AG486" i="3"/>
  <c r="AG487" i="3"/>
  <c r="AG488" i="3"/>
  <c r="AG489" i="3"/>
  <c r="AG490" i="3"/>
  <c r="AG491" i="3"/>
  <c r="AG492" i="3"/>
  <c r="AG493" i="3"/>
  <c r="AG494" i="3"/>
  <c r="AG495" i="3"/>
  <c r="AG496" i="3"/>
  <c r="AG497" i="3"/>
  <c r="AG498" i="3"/>
  <c r="AG499" i="3"/>
  <c r="AG500" i="3"/>
  <c r="AG501" i="3"/>
  <c r="AC14" i="3"/>
  <c r="AC22" i="3"/>
  <c r="AC30" i="3"/>
  <c r="AC38" i="3"/>
  <c r="AC46" i="3"/>
  <c r="AC54" i="3"/>
  <c r="AC62" i="3"/>
  <c r="AC70" i="3"/>
  <c r="AC78" i="3"/>
  <c r="AC86" i="3"/>
  <c r="AC94" i="3"/>
  <c r="AC102" i="3"/>
  <c r="AC110" i="3"/>
  <c r="AC118" i="3"/>
  <c r="AC126" i="3"/>
  <c r="AC134" i="3"/>
  <c r="AC142" i="3"/>
  <c r="AC150" i="3"/>
  <c r="AC158" i="3"/>
  <c r="AC166" i="3"/>
  <c r="AC174" i="3"/>
  <c r="AC182" i="3"/>
  <c r="AC190" i="3"/>
  <c r="AC198" i="3"/>
  <c r="AC206" i="3"/>
  <c r="AC214" i="3"/>
  <c r="AC222" i="3"/>
  <c r="AC230" i="3"/>
  <c r="AC238" i="3"/>
  <c r="AC246" i="3"/>
  <c r="AC254" i="3"/>
  <c r="AC262" i="3"/>
  <c r="AC270" i="3"/>
  <c r="AC278" i="3"/>
  <c r="AC286" i="3"/>
  <c r="AC294" i="3"/>
  <c r="AC302" i="3"/>
  <c r="AC310" i="3"/>
  <c r="AC318" i="3"/>
  <c r="AC326" i="3"/>
  <c r="AC334" i="3"/>
  <c r="AC342" i="3"/>
  <c r="AC350" i="3"/>
  <c r="AC358" i="3"/>
  <c r="AC366" i="3"/>
  <c r="AC374" i="3"/>
  <c r="AC382" i="3"/>
  <c r="AC390" i="3"/>
  <c r="AC398" i="3"/>
  <c r="AC406" i="3"/>
  <c r="AC414" i="3"/>
  <c r="AC422" i="3"/>
  <c r="AC430" i="3"/>
  <c r="AC438" i="3"/>
  <c r="AC446" i="3"/>
  <c r="AC454" i="3"/>
  <c r="AC462" i="3"/>
  <c r="AC470" i="3"/>
  <c r="AC478" i="3"/>
  <c r="AC486" i="3"/>
  <c r="AC494" i="3"/>
  <c r="AB2" i="3"/>
  <c r="AC2" i="3" s="1"/>
  <c r="AB3" i="3"/>
  <c r="AC3" i="3" s="1"/>
  <c r="AB4" i="3"/>
  <c r="AC4" i="3" s="1"/>
  <c r="AB5" i="3"/>
  <c r="AC5" i="3" s="1"/>
  <c r="AB6" i="3"/>
  <c r="AC6" i="3" s="1"/>
  <c r="AB7" i="3"/>
  <c r="AC7" i="3" s="1"/>
  <c r="AB8" i="3"/>
  <c r="AC8" i="3" s="1"/>
  <c r="AB9" i="3"/>
  <c r="AC9" i="3" s="1"/>
  <c r="AB10" i="3"/>
  <c r="AC10" i="3" s="1"/>
  <c r="AB11" i="3"/>
  <c r="AC11" i="3" s="1"/>
  <c r="AB12" i="3"/>
  <c r="AC12" i="3" s="1"/>
  <c r="AB13" i="3"/>
  <c r="AC13" i="3" s="1"/>
  <c r="AB14" i="3"/>
  <c r="AB15" i="3"/>
  <c r="AC15" i="3" s="1"/>
  <c r="AB16" i="3"/>
  <c r="AC16" i="3" s="1"/>
  <c r="AB17" i="3"/>
  <c r="AC17" i="3" s="1"/>
  <c r="AB18" i="3"/>
  <c r="AC18" i="3" s="1"/>
  <c r="AB19" i="3"/>
  <c r="AC19" i="3" s="1"/>
  <c r="AB20" i="3"/>
  <c r="AC20" i="3" s="1"/>
  <c r="AB21" i="3"/>
  <c r="AC21" i="3" s="1"/>
  <c r="AB22" i="3"/>
  <c r="AB23" i="3"/>
  <c r="AC23" i="3" s="1"/>
  <c r="AB24" i="3"/>
  <c r="AC24" i="3" s="1"/>
  <c r="AB25" i="3"/>
  <c r="AC25" i="3" s="1"/>
  <c r="AB26" i="3"/>
  <c r="AC26" i="3" s="1"/>
  <c r="AB27" i="3"/>
  <c r="AC27" i="3" s="1"/>
  <c r="AB28" i="3"/>
  <c r="AC28" i="3" s="1"/>
  <c r="AB29" i="3"/>
  <c r="AC29" i="3" s="1"/>
  <c r="AB30" i="3"/>
  <c r="AB31" i="3"/>
  <c r="AC31" i="3" s="1"/>
  <c r="AB32" i="3"/>
  <c r="AC32" i="3" s="1"/>
  <c r="AB33" i="3"/>
  <c r="AC33" i="3" s="1"/>
  <c r="AB34" i="3"/>
  <c r="AC34" i="3" s="1"/>
  <c r="AB35" i="3"/>
  <c r="AC35" i="3" s="1"/>
  <c r="AB36" i="3"/>
  <c r="AC36" i="3" s="1"/>
  <c r="AB37" i="3"/>
  <c r="AC37" i="3" s="1"/>
  <c r="AB38" i="3"/>
  <c r="AB39" i="3"/>
  <c r="AC39" i="3" s="1"/>
  <c r="AB40" i="3"/>
  <c r="AC40" i="3" s="1"/>
  <c r="AB41" i="3"/>
  <c r="AC41" i="3" s="1"/>
  <c r="AB42" i="3"/>
  <c r="AC42" i="3" s="1"/>
  <c r="AB43" i="3"/>
  <c r="AC43" i="3" s="1"/>
  <c r="AB44" i="3"/>
  <c r="AC44" i="3" s="1"/>
  <c r="AB45" i="3"/>
  <c r="AC45" i="3" s="1"/>
  <c r="AB46" i="3"/>
  <c r="AB47" i="3"/>
  <c r="AC47" i="3" s="1"/>
  <c r="AB48" i="3"/>
  <c r="AC48" i="3" s="1"/>
  <c r="AB49" i="3"/>
  <c r="AC49" i="3" s="1"/>
  <c r="AB50" i="3"/>
  <c r="AC50" i="3" s="1"/>
  <c r="AB51" i="3"/>
  <c r="AC51" i="3" s="1"/>
  <c r="AB52" i="3"/>
  <c r="AC52" i="3" s="1"/>
  <c r="AB53" i="3"/>
  <c r="AC53" i="3" s="1"/>
  <c r="AB54" i="3"/>
  <c r="AB55" i="3"/>
  <c r="AC55" i="3" s="1"/>
  <c r="AB56" i="3"/>
  <c r="AC56" i="3" s="1"/>
  <c r="AB57" i="3"/>
  <c r="AC57" i="3" s="1"/>
  <c r="AB58" i="3"/>
  <c r="AC58" i="3" s="1"/>
  <c r="AB59" i="3"/>
  <c r="AC59" i="3" s="1"/>
  <c r="AB60" i="3"/>
  <c r="AC60" i="3" s="1"/>
  <c r="AB61" i="3"/>
  <c r="AC61" i="3" s="1"/>
  <c r="AB62" i="3"/>
  <c r="AB63" i="3"/>
  <c r="AC63" i="3" s="1"/>
  <c r="AB64" i="3"/>
  <c r="AC64" i="3" s="1"/>
  <c r="AB65" i="3"/>
  <c r="AC65" i="3" s="1"/>
  <c r="AB66" i="3"/>
  <c r="AC66" i="3" s="1"/>
  <c r="AB67" i="3"/>
  <c r="AC67" i="3" s="1"/>
  <c r="AB68" i="3"/>
  <c r="AC68" i="3" s="1"/>
  <c r="AB69" i="3"/>
  <c r="AC69" i="3" s="1"/>
  <c r="AB70" i="3"/>
  <c r="AB71" i="3"/>
  <c r="AC71" i="3" s="1"/>
  <c r="AB72" i="3"/>
  <c r="AC72" i="3" s="1"/>
  <c r="AB73" i="3"/>
  <c r="AC73" i="3" s="1"/>
  <c r="AB74" i="3"/>
  <c r="AC74" i="3" s="1"/>
  <c r="AB75" i="3"/>
  <c r="AC75" i="3" s="1"/>
  <c r="AB76" i="3"/>
  <c r="AC76" i="3" s="1"/>
  <c r="AB77" i="3"/>
  <c r="AC77" i="3" s="1"/>
  <c r="AB78" i="3"/>
  <c r="AB79" i="3"/>
  <c r="AC79" i="3" s="1"/>
  <c r="AB80" i="3"/>
  <c r="AC80" i="3" s="1"/>
  <c r="AB81" i="3"/>
  <c r="AC81" i="3" s="1"/>
  <c r="AB82" i="3"/>
  <c r="AC82" i="3" s="1"/>
  <c r="AB83" i="3"/>
  <c r="AC83" i="3" s="1"/>
  <c r="AB84" i="3"/>
  <c r="AC84" i="3" s="1"/>
  <c r="AB85" i="3"/>
  <c r="AC85" i="3" s="1"/>
  <c r="AB86" i="3"/>
  <c r="AB87" i="3"/>
  <c r="AC87" i="3" s="1"/>
  <c r="AB88" i="3"/>
  <c r="AC88" i="3" s="1"/>
  <c r="AB89" i="3"/>
  <c r="AC89" i="3" s="1"/>
  <c r="AB90" i="3"/>
  <c r="AC90" i="3" s="1"/>
  <c r="AB91" i="3"/>
  <c r="AC91" i="3" s="1"/>
  <c r="AB92" i="3"/>
  <c r="AC92" i="3" s="1"/>
  <c r="AB93" i="3"/>
  <c r="AC93" i="3" s="1"/>
  <c r="AB94" i="3"/>
  <c r="AB95" i="3"/>
  <c r="AC95" i="3" s="1"/>
  <c r="AB96" i="3"/>
  <c r="AC96" i="3" s="1"/>
  <c r="AB97" i="3"/>
  <c r="AC97" i="3" s="1"/>
  <c r="AB98" i="3"/>
  <c r="AC98" i="3" s="1"/>
  <c r="AB99" i="3"/>
  <c r="AC99" i="3" s="1"/>
  <c r="AB100" i="3"/>
  <c r="AC100" i="3" s="1"/>
  <c r="AB101" i="3"/>
  <c r="AC101" i="3" s="1"/>
  <c r="AB102" i="3"/>
  <c r="AB103" i="3"/>
  <c r="AC103" i="3" s="1"/>
  <c r="AB104" i="3"/>
  <c r="AC104" i="3" s="1"/>
  <c r="AB105" i="3"/>
  <c r="AC105" i="3" s="1"/>
  <c r="AB106" i="3"/>
  <c r="AC106" i="3" s="1"/>
  <c r="AB107" i="3"/>
  <c r="AC107" i="3" s="1"/>
  <c r="AB108" i="3"/>
  <c r="AC108" i="3" s="1"/>
  <c r="AB109" i="3"/>
  <c r="AC109" i="3" s="1"/>
  <c r="AB110" i="3"/>
  <c r="AB111" i="3"/>
  <c r="AC111" i="3" s="1"/>
  <c r="AB112" i="3"/>
  <c r="AC112" i="3" s="1"/>
  <c r="AB113" i="3"/>
  <c r="AC113" i="3" s="1"/>
  <c r="AB114" i="3"/>
  <c r="AC114" i="3" s="1"/>
  <c r="AB115" i="3"/>
  <c r="AC115" i="3" s="1"/>
  <c r="AB116" i="3"/>
  <c r="AC116" i="3" s="1"/>
  <c r="AB117" i="3"/>
  <c r="AC117" i="3" s="1"/>
  <c r="AB118" i="3"/>
  <c r="AB119" i="3"/>
  <c r="AC119" i="3" s="1"/>
  <c r="AB120" i="3"/>
  <c r="AC120" i="3" s="1"/>
  <c r="AB121" i="3"/>
  <c r="AC121" i="3" s="1"/>
  <c r="AB122" i="3"/>
  <c r="AC122" i="3" s="1"/>
  <c r="AB123" i="3"/>
  <c r="AC123" i="3" s="1"/>
  <c r="AB124" i="3"/>
  <c r="AC124" i="3" s="1"/>
  <c r="AB125" i="3"/>
  <c r="AC125" i="3" s="1"/>
  <c r="AB126" i="3"/>
  <c r="AB127" i="3"/>
  <c r="AC127" i="3" s="1"/>
  <c r="AB128" i="3"/>
  <c r="AC128" i="3" s="1"/>
  <c r="AB129" i="3"/>
  <c r="AC129" i="3" s="1"/>
  <c r="AB130" i="3"/>
  <c r="AC130" i="3" s="1"/>
  <c r="AB131" i="3"/>
  <c r="AC131" i="3" s="1"/>
  <c r="AB132" i="3"/>
  <c r="AC132" i="3" s="1"/>
  <c r="AB133" i="3"/>
  <c r="AC133" i="3" s="1"/>
  <c r="AB134" i="3"/>
  <c r="AB135" i="3"/>
  <c r="AC135" i="3" s="1"/>
  <c r="AB136" i="3"/>
  <c r="AC136" i="3" s="1"/>
  <c r="AB137" i="3"/>
  <c r="AC137" i="3" s="1"/>
  <c r="AB138" i="3"/>
  <c r="AC138" i="3" s="1"/>
  <c r="AB139" i="3"/>
  <c r="AC139" i="3" s="1"/>
  <c r="AB140" i="3"/>
  <c r="AC140" i="3" s="1"/>
  <c r="AB141" i="3"/>
  <c r="AC141" i="3" s="1"/>
  <c r="AB142" i="3"/>
  <c r="AB143" i="3"/>
  <c r="AC143" i="3" s="1"/>
  <c r="AB144" i="3"/>
  <c r="AC144" i="3" s="1"/>
  <c r="AB145" i="3"/>
  <c r="AC145" i="3" s="1"/>
  <c r="AB146" i="3"/>
  <c r="AC146" i="3" s="1"/>
  <c r="AB147" i="3"/>
  <c r="AC147" i="3" s="1"/>
  <c r="AB148" i="3"/>
  <c r="AC148" i="3" s="1"/>
  <c r="AB149" i="3"/>
  <c r="AC149" i="3" s="1"/>
  <c r="AB150" i="3"/>
  <c r="AB151" i="3"/>
  <c r="AC151" i="3" s="1"/>
  <c r="AB152" i="3"/>
  <c r="AC152" i="3" s="1"/>
  <c r="AB153" i="3"/>
  <c r="AC153" i="3" s="1"/>
  <c r="AB154" i="3"/>
  <c r="AC154" i="3" s="1"/>
  <c r="AB155" i="3"/>
  <c r="AC155" i="3" s="1"/>
  <c r="AB156" i="3"/>
  <c r="AC156" i="3" s="1"/>
  <c r="AB157" i="3"/>
  <c r="AC157" i="3" s="1"/>
  <c r="AB158" i="3"/>
  <c r="AB159" i="3"/>
  <c r="AC159" i="3" s="1"/>
  <c r="AB160" i="3"/>
  <c r="AC160" i="3" s="1"/>
  <c r="AB161" i="3"/>
  <c r="AC161" i="3" s="1"/>
  <c r="AB162" i="3"/>
  <c r="AC162" i="3" s="1"/>
  <c r="AB163" i="3"/>
  <c r="AC163" i="3" s="1"/>
  <c r="AB164" i="3"/>
  <c r="AC164" i="3" s="1"/>
  <c r="AB165" i="3"/>
  <c r="AC165" i="3" s="1"/>
  <c r="AB166" i="3"/>
  <c r="AB167" i="3"/>
  <c r="AC167" i="3" s="1"/>
  <c r="AB168" i="3"/>
  <c r="AC168" i="3" s="1"/>
  <c r="AB169" i="3"/>
  <c r="AC169" i="3" s="1"/>
  <c r="AB170" i="3"/>
  <c r="AC170" i="3" s="1"/>
  <c r="AB171" i="3"/>
  <c r="AC171" i="3" s="1"/>
  <c r="AB172" i="3"/>
  <c r="AC172" i="3" s="1"/>
  <c r="AB173" i="3"/>
  <c r="AC173" i="3" s="1"/>
  <c r="AB174" i="3"/>
  <c r="AB175" i="3"/>
  <c r="AC175" i="3" s="1"/>
  <c r="AB176" i="3"/>
  <c r="AC176" i="3" s="1"/>
  <c r="AB177" i="3"/>
  <c r="AC177" i="3" s="1"/>
  <c r="AB178" i="3"/>
  <c r="AC178" i="3" s="1"/>
  <c r="AB179" i="3"/>
  <c r="AC179" i="3" s="1"/>
  <c r="AB180" i="3"/>
  <c r="AC180" i="3" s="1"/>
  <c r="AB181" i="3"/>
  <c r="AC181" i="3" s="1"/>
  <c r="AB182" i="3"/>
  <c r="AB183" i="3"/>
  <c r="AC183" i="3" s="1"/>
  <c r="AB184" i="3"/>
  <c r="AC184" i="3" s="1"/>
  <c r="AB185" i="3"/>
  <c r="AC185" i="3" s="1"/>
  <c r="AB186" i="3"/>
  <c r="AC186" i="3" s="1"/>
  <c r="AB187" i="3"/>
  <c r="AC187" i="3" s="1"/>
  <c r="AB188" i="3"/>
  <c r="AC188" i="3" s="1"/>
  <c r="AB189" i="3"/>
  <c r="AC189" i="3" s="1"/>
  <c r="AB190" i="3"/>
  <c r="AB191" i="3"/>
  <c r="AC191" i="3" s="1"/>
  <c r="AB192" i="3"/>
  <c r="AC192" i="3" s="1"/>
  <c r="AB193" i="3"/>
  <c r="AC193" i="3" s="1"/>
  <c r="AB194" i="3"/>
  <c r="AC194" i="3" s="1"/>
  <c r="AB195" i="3"/>
  <c r="AC195" i="3" s="1"/>
  <c r="AB196" i="3"/>
  <c r="AC196" i="3" s="1"/>
  <c r="AB197" i="3"/>
  <c r="AC197" i="3" s="1"/>
  <c r="AB198" i="3"/>
  <c r="AB199" i="3"/>
  <c r="AC199" i="3" s="1"/>
  <c r="AB200" i="3"/>
  <c r="AC200" i="3" s="1"/>
  <c r="AB201" i="3"/>
  <c r="AC201" i="3" s="1"/>
  <c r="AB202" i="3"/>
  <c r="AC202" i="3" s="1"/>
  <c r="AB203" i="3"/>
  <c r="AC203" i="3" s="1"/>
  <c r="AB204" i="3"/>
  <c r="AC204" i="3" s="1"/>
  <c r="AB205" i="3"/>
  <c r="AC205" i="3" s="1"/>
  <c r="AB206" i="3"/>
  <c r="AB207" i="3"/>
  <c r="AC207" i="3" s="1"/>
  <c r="AB208" i="3"/>
  <c r="AC208" i="3" s="1"/>
  <c r="AB209" i="3"/>
  <c r="AC209" i="3" s="1"/>
  <c r="AB210" i="3"/>
  <c r="AC210" i="3" s="1"/>
  <c r="AB211" i="3"/>
  <c r="AC211" i="3" s="1"/>
  <c r="AB212" i="3"/>
  <c r="AC212" i="3" s="1"/>
  <c r="AB213" i="3"/>
  <c r="AC213" i="3" s="1"/>
  <c r="AB214" i="3"/>
  <c r="AB215" i="3"/>
  <c r="AC215" i="3" s="1"/>
  <c r="AB216" i="3"/>
  <c r="AC216" i="3" s="1"/>
  <c r="AB217" i="3"/>
  <c r="AC217" i="3" s="1"/>
  <c r="AB218" i="3"/>
  <c r="AC218" i="3" s="1"/>
  <c r="AB219" i="3"/>
  <c r="AC219" i="3" s="1"/>
  <c r="AB220" i="3"/>
  <c r="AC220" i="3" s="1"/>
  <c r="AB221" i="3"/>
  <c r="AC221" i="3" s="1"/>
  <c r="AB222" i="3"/>
  <c r="AB223" i="3"/>
  <c r="AC223" i="3" s="1"/>
  <c r="AB224" i="3"/>
  <c r="AC224" i="3" s="1"/>
  <c r="AB225" i="3"/>
  <c r="AC225" i="3" s="1"/>
  <c r="AB226" i="3"/>
  <c r="AC226" i="3" s="1"/>
  <c r="AB227" i="3"/>
  <c r="AC227" i="3" s="1"/>
  <c r="AB228" i="3"/>
  <c r="AC228" i="3" s="1"/>
  <c r="AB229" i="3"/>
  <c r="AC229" i="3" s="1"/>
  <c r="AB230" i="3"/>
  <c r="AB231" i="3"/>
  <c r="AC231" i="3" s="1"/>
  <c r="AB232" i="3"/>
  <c r="AC232" i="3" s="1"/>
  <c r="AB233" i="3"/>
  <c r="AC233" i="3" s="1"/>
  <c r="AB234" i="3"/>
  <c r="AC234" i="3" s="1"/>
  <c r="AB235" i="3"/>
  <c r="AC235" i="3" s="1"/>
  <c r="AB236" i="3"/>
  <c r="AC236" i="3" s="1"/>
  <c r="AB237" i="3"/>
  <c r="AC237" i="3" s="1"/>
  <c r="AB238" i="3"/>
  <c r="AB239" i="3"/>
  <c r="AC239" i="3" s="1"/>
  <c r="AB240" i="3"/>
  <c r="AC240" i="3" s="1"/>
  <c r="AB241" i="3"/>
  <c r="AC241" i="3" s="1"/>
  <c r="AB242" i="3"/>
  <c r="AC242" i="3" s="1"/>
  <c r="AB243" i="3"/>
  <c r="AC243" i="3" s="1"/>
  <c r="AB244" i="3"/>
  <c r="AC244" i="3" s="1"/>
  <c r="AB245" i="3"/>
  <c r="AC245" i="3" s="1"/>
  <c r="AB246" i="3"/>
  <c r="AB247" i="3"/>
  <c r="AC247" i="3" s="1"/>
  <c r="AB248" i="3"/>
  <c r="AC248" i="3" s="1"/>
  <c r="AB249" i="3"/>
  <c r="AC249" i="3" s="1"/>
  <c r="AB250" i="3"/>
  <c r="AC250" i="3" s="1"/>
  <c r="AB251" i="3"/>
  <c r="AC251" i="3" s="1"/>
  <c r="AB252" i="3"/>
  <c r="AC252" i="3" s="1"/>
  <c r="AB253" i="3"/>
  <c r="AC253" i="3" s="1"/>
  <c r="AB254" i="3"/>
  <c r="AB255" i="3"/>
  <c r="AC255" i="3" s="1"/>
  <c r="AB256" i="3"/>
  <c r="AC256" i="3" s="1"/>
  <c r="AB257" i="3"/>
  <c r="AC257" i="3" s="1"/>
  <c r="AB258" i="3"/>
  <c r="AC258" i="3" s="1"/>
  <c r="AB259" i="3"/>
  <c r="AC259" i="3" s="1"/>
  <c r="AB260" i="3"/>
  <c r="AC260" i="3" s="1"/>
  <c r="AB261" i="3"/>
  <c r="AC261" i="3" s="1"/>
  <c r="AB262" i="3"/>
  <c r="AB263" i="3"/>
  <c r="AC263" i="3" s="1"/>
  <c r="AB264" i="3"/>
  <c r="AC264" i="3" s="1"/>
  <c r="AB265" i="3"/>
  <c r="AC265" i="3" s="1"/>
  <c r="AB266" i="3"/>
  <c r="AC266" i="3" s="1"/>
  <c r="AB267" i="3"/>
  <c r="AC267" i="3" s="1"/>
  <c r="AB268" i="3"/>
  <c r="AC268" i="3" s="1"/>
  <c r="AB269" i="3"/>
  <c r="AC269" i="3" s="1"/>
  <c r="AB270" i="3"/>
  <c r="AB271" i="3"/>
  <c r="AC271" i="3" s="1"/>
  <c r="AB272" i="3"/>
  <c r="AC272" i="3" s="1"/>
  <c r="AB273" i="3"/>
  <c r="AC273" i="3" s="1"/>
  <c r="AB274" i="3"/>
  <c r="AC274" i="3" s="1"/>
  <c r="AB275" i="3"/>
  <c r="AC275" i="3" s="1"/>
  <c r="AB276" i="3"/>
  <c r="AC276" i="3" s="1"/>
  <c r="AB277" i="3"/>
  <c r="AC277" i="3" s="1"/>
  <c r="AB278" i="3"/>
  <c r="AB279" i="3"/>
  <c r="AC279" i="3" s="1"/>
  <c r="AB280" i="3"/>
  <c r="AC280" i="3" s="1"/>
  <c r="AB281" i="3"/>
  <c r="AC281" i="3" s="1"/>
  <c r="AB282" i="3"/>
  <c r="AC282" i="3" s="1"/>
  <c r="AB283" i="3"/>
  <c r="AC283" i="3" s="1"/>
  <c r="AB284" i="3"/>
  <c r="AC284" i="3" s="1"/>
  <c r="AB285" i="3"/>
  <c r="AC285" i="3" s="1"/>
  <c r="AB286" i="3"/>
  <c r="AB287" i="3"/>
  <c r="AC287" i="3" s="1"/>
  <c r="AB288" i="3"/>
  <c r="AC288" i="3" s="1"/>
  <c r="AB289" i="3"/>
  <c r="AC289" i="3" s="1"/>
  <c r="AB290" i="3"/>
  <c r="AC290" i="3" s="1"/>
  <c r="AB291" i="3"/>
  <c r="AC291" i="3" s="1"/>
  <c r="AB292" i="3"/>
  <c r="AC292" i="3" s="1"/>
  <c r="AB293" i="3"/>
  <c r="AC293" i="3" s="1"/>
  <c r="AB294" i="3"/>
  <c r="AB295" i="3"/>
  <c r="AC295" i="3" s="1"/>
  <c r="AB296" i="3"/>
  <c r="AC296" i="3" s="1"/>
  <c r="AB297" i="3"/>
  <c r="AC297" i="3" s="1"/>
  <c r="AB298" i="3"/>
  <c r="AC298" i="3" s="1"/>
  <c r="AB299" i="3"/>
  <c r="AC299" i="3" s="1"/>
  <c r="AB300" i="3"/>
  <c r="AC300" i="3" s="1"/>
  <c r="AB301" i="3"/>
  <c r="AC301" i="3" s="1"/>
  <c r="AB302" i="3"/>
  <c r="AB303" i="3"/>
  <c r="AC303" i="3" s="1"/>
  <c r="AB304" i="3"/>
  <c r="AC304" i="3" s="1"/>
  <c r="AB305" i="3"/>
  <c r="AC305" i="3" s="1"/>
  <c r="AB306" i="3"/>
  <c r="AC306" i="3" s="1"/>
  <c r="AB307" i="3"/>
  <c r="AC307" i="3" s="1"/>
  <c r="AB308" i="3"/>
  <c r="AC308" i="3" s="1"/>
  <c r="AB309" i="3"/>
  <c r="AC309" i="3" s="1"/>
  <c r="AB310" i="3"/>
  <c r="AB311" i="3"/>
  <c r="AC311" i="3" s="1"/>
  <c r="AB312" i="3"/>
  <c r="AC312" i="3" s="1"/>
  <c r="AB313" i="3"/>
  <c r="AC313" i="3" s="1"/>
  <c r="AB314" i="3"/>
  <c r="AC314" i="3" s="1"/>
  <c r="AB315" i="3"/>
  <c r="AC315" i="3" s="1"/>
  <c r="AB316" i="3"/>
  <c r="AC316" i="3" s="1"/>
  <c r="AB317" i="3"/>
  <c r="AC317" i="3" s="1"/>
  <c r="AB318" i="3"/>
  <c r="AB319" i="3"/>
  <c r="AC319" i="3" s="1"/>
  <c r="AB320" i="3"/>
  <c r="AC320" i="3" s="1"/>
  <c r="AB321" i="3"/>
  <c r="AC321" i="3" s="1"/>
  <c r="AB322" i="3"/>
  <c r="AC322" i="3" s="1"/>
  <c r="AB323" i="3"/>
  <c r="AC323" i="3" s="1"/>
  <c r="AB324" i="3"/>
  <c r="AC324" i="3" s="1"/>
  <c r="AB325" i="3"/>
  <c r="AC325" i="3" s="1"/>
  <c r="AB326" i="3"/>
  <c r="AB327" i="3"/>
  <c r="AC327" i="3" s="1"/>
  <c r="AB328" i="3"/>
  <c r="AC328" i="3" s="1"/>
  <c r="AB329" i="3"/>
  <c r="AC329" i="3" s="1"/>
  <c r="AB330" i="3"/>
  <c r="AC330" i="3" s="1"/>
  <c r="AB331" i="3"/>
  <c r="AC331" i="3" s="1"/>
  <c r="AB332" i="3"/>
  <c r="AC332" i="3" s="1"/>
  <c r="AB333" i="3"/>
  <c r="AC333" i="3" s="1"/>
  <c r="AB334" i="3"/>
  <c r="AB335" i="3"/>
  <c r="AC335" i="3" s="1"/>
  <c r="AB336" i="3"/>
  <c r="AC336" i="3" s="1"/>
  <c r="AB337" i="3"/>
  <c r="AC337" i="3" s="1"/>
  <c r="AB338" i="3"/>
  <c r="AC338" i="3" s="1"/>
  <c r="AB339" i="3"/>
  <c r="AC339" i="3" s="1"/>
  <c r="AB340" i="3"/>
  <c r="AC340" i="3" s="1"/>
  <c r="AB341" i="3"/>
  <c r="AC341" i="3" s="1"/>
  <c r="AB342" i="3"/>
  <c r="AB343" i="3"/>
  <c r="AC343" i="3" s="1"/>
  <c r="AB344" i="3"/>
  <c r="AC344" i="3" s="1"/>
  <c r="AB345" i="3"/>
  <c r="AC345" i="3" s="1"/>
  <c r="AB346" i="3"/>
  <c r="AC346" i="3" s="1"/>
  <c r="AB347" i="3"/>
  <c r="AC347" i="3" s="1"/>
  <c r="AB348" i="3"/>
  <c r="AC348" i="3" s="1"/>
  <c r="AB349" i="3"/>
  <c r="AC349" i="3" s="1"/>
  <c r="AB350" i="3"/>
  <c r="AB351" i="3"/>
  <c r="AC351" i="3" s="1"/>
  <c r="AB352" i="3"/>
  <c r="AC352" i="3" s="1"/>
  <c r="AB353" i="3"/>
  <c r="AC353" i="3" s="1"/>
  <c r="AB354" i="3"/>
  <c r="AC354" i="3" s="1"/>
  <c r="AB355" i="3"/>
  <c r="AC355" i="3" s="1"/>
  <c r="AB356" i="3"/>
  <c r="AC356" i="3" s="1"/>
  <c r="AB357" i="3"/>
  <c r="AC357" i="3" s="1"/>
  <c r="AB358" i="3"/>
  <c r="AB359" i="3"/>
  <c r="AC359" i="3" s="1"/>
  <c r="AB360" i="3"/>
  <c r="AC360" i="3" s="1"/>
  <c r="AB361" i="3"/>
  <c r="AC361" i="3" s="1"/>
  <c r="AB362" i="3"/>
  <c r="AC362" i="3" s="1"/>
  <c r="AB363" i="3"/>
  <c r="AC363" i="3" s="1"/>
  <c r="AB364" i="3"/>
  <c r="AC364" i="3" s="1"/>
  <c r="AB365" i="3"/>
  <c r="AC365" i="3" s="1"/>
  <c r="AB366" i="3"/>
  <c r="AB367" i="3"/>
  <c r="AC367" i="3" s="1"/>
  <c r="AB368" i="3"/>
  <c r="AC368" i="3" s="1"/>
  <c r="AB369" i="3"/>
  <c r="AC369" i="3" s="1"/>
  <c r="AB370" i="3"/>
  <c r="AC370" i="3" s="1"/>
  <c r="AB371" i="3"/>
  <c r="AC371" i="3" s="1"/>
  <c r="AB372" i="3"/>
  <c r="AC372" i="3" s="1"/>
  <c r="AB373" i="3"/>
  <c r="AC373" i="3" s="1"/>
  <c r="AB374" i="3"/>
  <c r="AB375" i="3"/>
  <c r="AC375" i="3" s="1"/>
  <c r="AB376" i="3"/>
  <c r="AC376" i="3" s="1"/>
  <c r="AB377" i="3"/>
  <c r="AC377" i="3" s="1"/>
  <c r="AB378" i="3"/>
  <c r="AC378" i="3" s="1"/>
  <c r="AB379" i="3"/>
  <c r="AC379" i="3" s="1"/>
  <c r="AB380" i="3"/>
  <c r="AC380" i="3" s="1"/>
  <c r="AB381" i="3"/>
  <c r="AC381" i="3" s="1"/>
  <c r="AB382" i="3"/>
  <c r="AB383" i="3"/>
  <c r="AC383" i="3" s="1"/>
  <c r="AB384" i="3"/>
  <c r="AC384" i="3" s="1"/>
  <c r="AB385" i="3"/>
  <c r="AC385" i="3" s="1"/>
  <c r="AB386" i="3"/>
  <c r="AC386" i="3" s="1"/>
  <c r="AB387" i="3"/>
  <c r="AC387" i="3" s="1"/>
  <c r="AB388" i="3"/>
  <c r="AC388" i="3" s="1"/>
  <c r="AB389" i="3"/>
  <c r="AC389" i="3" s="1"/>
  <c r="AB390" i="3"/>
  <c r="AB391" i="3"/>
  <c r="AC391" i="3" s="1"/>
  <c r="AB392" i="3"/>
  <c r="AC392" i="3" s="1"/>
  <c r="AB393" i="3"/>
  <c r="AC393" i="3" s="1"/>
  <c r="AB394" i="3"/>
  <c r="AC394" i="3" s="1"/>
  <c r="AB395" i="3"/>
  <c r="AC395" i="3" s="1"/>
  <c r="AB396" i="3"/>
  <c r="AC396" i="3" s="1"/>
  <c r="AB397" i="3"/>
  <c r="AC397" i="3" s="1"/>
  <c r="AB398" i="3"/>
  <c r="AB399" i="3"/>
  <c r="AC399" i="3" s="1"/>
  <c r="AB400" i="3"/>
  <c r="AC400" i="3" s="1"/>
  <c r="AB401" i="3"/>
  <c r="AC401" i="3" s="1"/>
  <c r="AB402" i="3"/>
  <c r="AC402" i="3" s="1"/>
  <c r="AB403" i="3"/>
  <c r="AC403" i="3" s="1"/>
  <c r="AB404" i="3"/>
  <c r="AC404" i="3" s="1"/>
  <c r="AB405" i="3"/>
  <c r="AC405" i="3" s="1"/>
  <c r="AB406" i="3"/>
  <c r="AB407" i="3"/>
  <c r="AC407" i="3" s="1"/>
  <c r="AB408" i="3"/>
  <c r="AC408" i="3" s="1"/>
  <c r="AB409" i="3"/>
  <c r="AC409" i="3" s="1"/>
  <c r="AB410" i="3"/>
  <c r="AC410" i="3" s="1"/>
  <c r="AB411" i="3"/>
  <c r="AC411" i="3" s="1"/>
  <c r="AB412" i="3"/>
  <c r="AC412" i="3" s="1"/>
  <c r="AB413" i="3"/>
  <c r="AC413" i="3" s="1"/>
  <c r="AB414" i="3"/>
  <c r="AB415" i="3"/>
  <c r="AC415" i="3" s="1"/>
  <c r="AB416" i="3"/>
  <c r="AC416" i="3" s="1"/>
  <c r="AB417" i="3"/>
  <c r="AC417" i="3" s="1"/>
  <c r="AB418" i="3"/>
  <c r="AC418" i="3" s="1"/>
  <c r="AB419" i="3"/>
  <c r="AC419" i="3" s="1"/>
  <c r="AB420" i="3"/>
  <c r="AC420" i="3" s="1"/>
  <c r="AB421" i="3"/>
  <c r="AC421" i="3" s="1"/>
  <c r="AB422" i="3"/>
  <c r="AB423" i="3"/>
  <c r="AC423" i="3" s="1"/>
  <c r="AB424" i="3"/>
  <c r="AC424" i="3" s="1"/>
  <c r="AB425" i="3"/>
  <c r="AC425" i="3" s="1"/>
  <c r="AB426" i="3"/>
  <c r="AC426" i="3" s="1"/>
  <c r="AB427" i="3"/>
  <c r="AC427" i="3" s="1"/>
  <c r="AB428" i="3"/>
  <c r="AC428" i="3" s="1"/>
  <c r="AB429" i="3"/>
  <c r="AC429" i="3" s="1"/>
  <c r="AB430" i="3"/>
  <c r="AB431" i="3"/>
  <c r="AC431" i="3" s="1"/>
  <c r="AB432" i="3"/>
  <c r="AC432" i="3" s="1"/>
  <c r="AB433" i="3"/>
  <c r="AC433" i="3" s="1"/>
  <c r="AB434" i="3"/>
  <c r="AC434" i="3" s="1"/>
  <c r="AB435" i="3"/>
  <c r="AC435" i="3" s="1"/>
  <c r="AB436" i="3"/>
  <c r="AC436" i="3" s="1"/>
  <c r="AB437" i="3"/>
  <c r="AC437" i="3" s="1"/>
  <c r="AB438" i="3"/>
  <c r="AB439" i="3"/>
  <c r="AC439" i="3" s="1"/>
  <c r="AB440" i="3"/>
  <c r="AC440" i="3" s="1"/>
  <c r="AB441" i="3"/>
  <c r="AC441" i="3" s="1"/>
  <c r="AB442" i="3"/>
  <c r="AC442" i="3" s="1"/>
  <c r="AB443" i="3"/>
  <c r="AC443" i="3" s="1"/>
  <c r="AB444" i="3"/>
  <c r="AC444" i="3" s="1"/>
  <c r="AB445" i="3"/>
  <c r="AC445" i="3" s="1"/>
  <c r="AB446" i="3"/>
  <c r="AB447" i="3"/>
  <c r="AC447" i="3" s="1"/>
  <c r="AB448" i="3"/>
  <c r="AC448" i="3" s="1"/>
  <c r="AB449" i="3"/>
  <c r="AC449" i="3" s="1"/>
  <c r="AB450" i="3"/>
  <c r="AC450" i="3" s="1"/>
  <c r="AB451" i="3"/>
  <c r="AC451" i="3" s="1"/>
  <c r="AB452" i="3"/>
  <c r="AC452" i="3" s="1"/>
  <c r="AB453" i="3"/>
  <c r="AC453" i="3" s="1"/>
  <c r="AB454" i="3"/>
  <c r="AB455" i="3"/>
  <c r="AC455" i="3" s="1"/>
  <c r="AB456" i="3"/>
  <c r="AC456" i="3" s="1"/>
  <c r="AB457" i="3"/>
  <c r="AC457" i="3" s="1"/>
  <c r="AB458" i="3"/>
  <c r="AC458" i="3" s="1"/>
  <c r="AB459" i="3"/>
  <c r="AC459" i="3" s="1"/>
  <c r="AB460" i="3"/>
  <c r="AC460" i="3" s="1"/>
  <c r="AB461" i="3"/>
  <c r="AC461" i="3" s="1"/>
  <c r="AB462" i="3"/>
  <c r="AB463" i="3"/>
  <c r="AC463" i="3" s="1"/>
  <c r="AB464" i="3"/>
  <c r="AC464" i="3" s="1"/>
  <c r="AB465" i="3"/>
  <c r="AC465" i="3" s="1"/>
  <c r="AB466" i="3"/>
  <c r="AC466" i="3" s="1"/>
  <c r="AB467" i="3"/>
  <c r="AC467" i="3" s="1"/>
  <c r="AB468" i="3"/>
  <c r="AC468" i="3" s="1"/>
  <c r="AB469" i="3"/>
  <c r="AC469" i="3" s="1"/>
  <c r="AB470" i="3"/>
  <c r="AB471" i="3"/>
  <c r="AC471" i="3" s="1"/>
  <c r="AB472" i="3"/>
  <c r="AC472" i="3" s="1"/>
  <c r="AB473" i="3"/>
  <c r="AC473" i="3" s="1"/>
  <c r="AB474" i="3"/>
  <c r="AC474" i="3" s="1"/>
  <c r="AB475" i="3"/>
  <c r="AC475" i="3" s="1"/>
  <c r="AB476" i="3"/>
  <c r="AC476" i="3" s="1"/>
  <c r="AB477" i="3"/>
  <c r="AC477" i="3" s="1"/>
  <c r="AB478" i="3"/>
  <c r="AB479" i="3"/>
  <c r="AC479" i="3" s="1"/>
  <c r="AB480" i="3"/>
  <c r="AC480" i="3" s="1"/>
  <c r="AB481" i="3"/>
  <c r="AC481" i="3" s="1"/>
  <c r="AB482" i="3"/>
  <c r="AC482" i="3" s="1"/>
  <c r="AB483" i="3"/>
  <c r="AC483" i="3" s="1"/>
  <c r="AB484" i="3"/>
  <c r="AC484" i="3" s="1"/>
  <c r="AB485" i="3"/>
  <c r="AC485" i="3" s="1"/>
  <c r="AB486" i="3"/>
  <c r="AB487" i="3"/>
  <c r="AC487" i="3" s="1"/>
  <c r="AB488" i="3"/>
  <c r="AC488" i="3" s="1"/>
  <c r="AB489" i="3"/>
  <c r="AC489" i="3" s="1"/>
  <c r="AB490" i="3"/>
  <c r="AC490" i="3" s="1"/>
  <c r="AB491" i="3"/>
  <c r="AC491" i="3" s="1"/>
  <c r="AB492" i="3"/>
  <c r="AC492" i="3" s="1"/>
  <c r="AB493" i="3"/>
  <c r="AC493" i="3" s="1"/>
  <c r="AB494" i="3"/>
  <c r="AB495" i="3"/>
  <c r="AC495" i="3" s="1"/>
  <c r="AB496" i="3"/>
  <c r="AC496" i="3" s="1"/>
  <c r="AB497" i="3"/>
  <c r="AC497" i="3" s="1"/>
  <c r="AB498" i="3"/>
  <c r="AC498" i="3" s="1"/>
  <c r="AB499" i="3"/>
  <c r="AC499" i="3" s="1"/>
  <c r="AB500" i="3"/>
  <c r="AC500" i="3" s="1"/>
  <c r="AB501" i="3"/>
  <c r="AC501" i="3" s="1"/>
  <c r="AF2" i="3"/>
  <c r="AF3" i="3"/>
  <c r="AF4" i="3"/>
  <c r="AF5" i="3"/>
  <c r="AF6" i="3"/>
  <c r="AF7" i="3"/>
  <c r="AF8" i="3"/>
  <c r="AF9" i="3"/>
  <c r="AF10" i="3"/>
  <c r="AF11" i="3"/>
  <c r="AF12" i="3"/>
  <c r="AF13" i="3"/>
  <c r="AF14" i="3"/>
  <c r="AF15" i="3"/>
  <c r="AF16" i="3"/>
  <c r="AF17" i="3"/>
  <c r="AF18" i="3"/>
  <c r="AF19" i="3"/>
  <c r="AF20" i="3"/>
  <c r="AF21" i="3"/>
  <c r="AF22" i="3"/>
  <c r="AF23" i="3"/>
  <c r="AF24" i="3"/>
  <c r="AF25" i="3"/>
  <c r="AF26" i="3"/>
  <c r="AF27" i="3"/>
  <c r="AF28" i="3"/>
  <c r="AF29" i="3"/>
  <c r="AF30" i="3"/>
  <c r="AF31" i="3"/>
  <c r="AF32" i="3"/>
  <c r="AF33" i="3"/>
  <c r="AF34" i="3"/>
  <c r="AF35" i="3"/>
  <c r="AF36" i="3"/>
  <c r="AF37" i="3"/>
  <c r="AF38" i="3"/>
  <c r="AF39" i="3"/>
  <c r="AF40" i="3"/>
  <c r="AF41" i="3"/>
  <c r="AF42" i="3"/>
  <c r="AF43" i="3"/>
  <c r="AF44" i="3"/>
  <c r="AF45" i="3"/>
  <c r="AF46" i="3"/>
  <c r="AF47" i="3"/>
  <c r="AF48" i="3"/>
  <c r="AF49" i="3"/>
  <c r="AF50" i="3"/>
  <c r="AF51" i="3"/>
  <c r="AF52" i="3"/>
  <c r="AF53" i="3"/>
  <c r="AF54" i="3"/>
  <c r="AF55" i="3"/>
  <c r="AF56" i="3"/>
  <c r="AF57" i="3"/>
  <c r="AF58" i="3"/>
  <c r="AF59" i="3"/>
  <c r="AF60" i="3"/>
  <c r="AF61" i="3"/>
  <c r="AF62" i="3"/>
  <c r="AF63" i="3"/>
  <c r="AF64" i="3"/>
  <c r="AF65" i="3"/>
  <c r="AF66" i="3"/>
  <c r="AF67" i="3"/>
  <c r="AF68" i="3"/>
  <c r="AF69" i="3"/>
  <c r="AF70" i="3"/>
  <c r="AF71" i="3"/>
  <c r="AF72" i="3"/>
  <c r="AF73" i="3"/>
  <c r="AF74" i="3"/>
  <c r="AF75" i="3"/>
  <c r="AF76" i="3"/>
  <c r="AF77" i="3"/>
  <c r="AF78" i="3"/>
  <c r="AF79" i="3"/>
  <c r="AF80" i="3"/>
  <c r="AF81" i="3"/>
  <c r="AF82" i="3"/>
  <c r="AF83" i="3"/>
  <c r="AF84" i="3"/>
  <c r="AF85" i="3"/>
  <c r="AF86" i="3"/>
  <c r="AF87" i="3"/>
  <c r="AF88" i="3"/>
  <c r="AF89" i="3"/>
  <c r="AF90" i="3"/>
  <c r="AF91" i="3"/>
  <c r="AF92" i="3"/>
  <c r="AF93" i="3"/>
  <c r="AF94" i="3"/>
  <c r="AF95" i="3"/>
  <c r="AF96" i="3"/>
  <c r="AF97" i="3"/>
  <c r="AF98" i="3"/>
  <c r="AF99" i="3"/>
  <c r="AF100" i="3"/>
  <c r="AF101" i="3"/>
  <c r="AF102" i="3"/>
  <c r="AF103" i="3"/>
  <c r="AF104" i="3"/>
  <c r="AF105" i="3"/>
  <c r="AF106" i="3"/>
  <c r="AF107" i="3"/>
  <c r="AF108" i="3"/>
  <c r="AF109" i="3"/>
  <c r="AF110" i="3"/>
  <c r="AF111" i="3"/>
  <c r="AF112" i="3"/>
  <c r="AF113" i="3"/>
  <c r="AF114" i="3"/>
  <c r="AF115" i="3"/>
  <c r="AF116" i="3"/>
  <c r="AF117" i="3"/>
  <c r="AF118" i="3"/>
  <c r="AF119" i="3"/>
  <c r="AF120" i="3"/>
  <c r="AF121" i="3"/>
  <c r="AF122" i="3"/>
  <c r="AF123" i="3"/>
  <c r="AF124" i="3"/>
  <c r="AF125" i="3"/>
  <c r="AF126" i="3"/>
  <c r="AF127" i="3"/>
  <c r="AF128" i="3"/>
  <c r="AF129" i="3"/>
  <c r="AF130" i="3"/>
  <c r="AF131" i="3"/>
  <c r="AF132" i="3"/>
  <c r="AF133" i="3"/>
  <c r="AF134" i="3"/>
  <c r="AF135" i="3"/>
  <c r="AF136" i="3"/>
  <c r="AF137" i="3"/>
  <c r="AF138" i="3"/>
  <c r="AF139" i="3"/>
  <c r="AF140" i="3"/>
  <c r="AF141" i="3"/>
  <c r="AF142" i="3"/>
  <c r="AF143" i="3"/>
  <c r="AF144" i="3"/>
  <c r="AF145" i="3"/>
  <c r="AF146" i="3"/>
  <c r="AF147" i="3"/>
  <c r="AF148" i="3"/>
  <c r="AF149" i="3"/>
  <c r="AF150" i="3"/>
  <c r="AF151" i="3"/>
  <c r="AF152" i="3"/>
  <c r="AF153" i="3"/>
  <c r="AF154" i="3"/>
  <c r="AF155" i="3"/>
  <c r="AF156" i="3"/>
  <c r="AF157" i="3"/>
  <c r="AF158" i="3"/>
  <c r="AF159" i="3"/>
  <c r="AF160" i="3"/>
  <c r="AF161" i="3"/>
  <c r="AF162" i="3"/>
  <c r="AF163" i="3"/>
  <c r="AF164" i="3"/>
  <c r="AF165" i="3"/>
  <c r="AF166" i="3"/>
  <c r="AF167" i="3"/>
  <c r="AF168" i="3"/>
  <c r="AF169" i="3"/>
  <c r="AF170" i="3"/>
  <c r="AF171" i="3"/>
  <c r="AF172" i="3"/>
  <c r="AF173" i="3"/>
  <c r="AF174" i="3"/>
  <c r="AF175" i="3"/>
  <c r="AF176" i="3"/>
  <c r="AF177" i="3"/>
  <c r="AF178" i="3"/>
  <c r="AF179" i="3"/>
  <c r="AF180" i="3"/>
  <c r="AF181" i="3"/>
  <c r="AF182" i="3"/>
  <c r="AF183" i="3"/>
  <c r="AF184" i="3"/>
  <c r="AF185" i="3"/>
  <c r="AF186" i="3"/>
  <c r="AF187" i="3"/>
  <c r="AF188" i="3"/>
  <c r="AF189" i="3"/>
  <c r="AF190" i="3"/>
  <c r="AF191" i="3"/>
  <c r="AF192" i="3"/>
  <c r="AF193" i="3"/>
  <c r="AF194" i="3"/>
  <c r="AF195" i="3"/>
  <c r="AF196" i="3"/>
  <c r="AF197" i="3"/>
  <c r="AF198" i="3"/>
  <c r="AF199" i="3"/>
  <c r="AF200" i="3"/>
  <c r="AF201" i="3"/>
  <c r="AF202" i="3"/>
  <c r="AF203" i="3"/>
  <c r="AF204" i="3"/>
  <c r="AF205" i="3"/>
  <c r="AF206" i="3"/>
  <c r="AF207" i="3"/>
  <c r="AF208" i="3"/>
  <c r="AF209" i="3"/>
  <c r="AF210" i="3"/>
  <c r="AF211" i="3"/>
  <c r="AF212" i="3"/>
  <c r="AF213" i="3"/>
  <c r="AF214" i="3"/>
  <c r="AF215" i="3"/>
  <c r="AF216" i="3"/>
  <c r="AF217" i="3"/>
  <c r="AF218" i="3"/>
  <c r="AF219" i="3"/>
  <c r="AF220" i="3"/>
  <c r="AF221" i="3"/>
  <c r="AF222" i="3"/>
  <c r="AF223" i="3"/>
  <c r="AF224" i="3"/>
  <c r="AF225" i="3"/>
  <c r="AF226" i="3"/>
  <c r="AF227" i="3"/>
  <c r="AF228" i="3"/>
  <c r="AF229" i="3"/>
  <c r="AF230" i="3"/>
  <c r="AF231" i="3"/>
  <c r="AF232" i="3"/>
  <c r="AF233" i="3"/>
  <c r="AF234" i="3"/>
  <c r="AF235" i="3"/>
  <c r="AF236" i="3"/>
  <c r="AF237" i="3"/>
  <c r="AF238" i="3"/>
  <c r="AF239" i="3"/>
  <c r="AF240" i="3"/>
  <c r="AF241" i="3"/>
  <c r="AF242" i="3"/>
  <c r="AF243" i="3"/>
  <c r="AF244" i="3"/>
  <c r="AF245" i="3"/>
  <c r="AF246" i="3"/>
  <c r="AF247" i="3"/>
  <c r="AF248" i="3"/>
  <c r="AF249" i="3"/>
  <c r="AF250" i="3"/>
  <c r="AF251" i="3"/>
  <c r="AF252" i="3"/>
  <c r="AF253" i="3"/>
  <c r="AF254" i="3"/>
  <c r="AF255" i="3"/>
  <c r="AF256" i="3"/>
  <c r="AF257" i="3"/>
  <c r="AF258" i="3"/>
  <c r="AF259" i="3"/>
  <c r="AF260" i="3"/>
  <c r="AF261" i="3"/>
  <c r="AF262" i="3"/>
  <c r="AF263" i="3"/>
  <c r="AF264" i="3"/>
  <c r="AF265" i="3"/>
  <c r="AF266" i="3"/>
  <c r="AF267" i="3"/>
  <c r="AF268" i="3"/>
  <c r="AF269" i="3"/>
  <c r="AF270" i="3"/>
  <c r="AF271" i="3"/>
  <c r="AF272" i="3"/>
  <c r="AF273" i="3"/>
  <c r="AF274" i="3"/>
  <c r="AF275" i="3"/>
  <c r="AF276" i="3"/>
  <c r="AF277" i="3"/>
  <c r="AF278" i="3"/>
  <c r="AF279" i="3"/>
  <c r="AF280" i="3"/>
  <c r="AF281" i="3"/>
  <c r="AF282" i="3"/>
  <c r="AF283" i="3"/>
  <c r="AF284" i="3"/>
  <c r="AF285" i="3"/>
  <c r="AF286" i="3"/>
  <c r="AF287" i="3"/>
  <c r="AF288" i="3"/>
  <c r="AF289" i="3"/>
  <c r="AF290" i="3"/>
  <c r="AF291" i="3"/>
  <c r="AF292" i="3"/>
  <c r="AF293" i="3"/>
  <c r="AF294" i="3"/>
  <c r="AF295" i="3"/>
  <c r="AF296" i="3"/>
  <c r="AF297" i="3"/>
  <c r="AF298" i="3"/>
  <c r="AF299" i="3"/>
  <c r="AF300" i="3"/>
  <c r="AF301" i="3"/>
  <c r="AF302" i="3"/>
  <c r="AF303" i="3"/>
  <c r="AF304" i="3"/>
  <c r="AF305" i="3"/>
  <c r="AF306" i="3"/>
  <c r="AF307" i="3"/>
  <c r="AF308" i="3"/>
  <c r="AF309" i="3"/>
  <c r="AF310" i="3"/>
  <c r="AF311" i="3"/>
  <c r="AF312" i="3"/>
  <c r="AF313" i="3"/>
  <c r="AF314" i="3"/>
  <c r="AF315" i="3"/>
  <c r="AF316" i="3"/>
  <c r="AF317" i="3"/>
  <c r="AF318" i="3"/>
  <c r="AF319" i="3"/>
  <c r="AF320" i="3"/>
  <c r="AF321" i="3"/>
  <c r="AF322" i="3"/>
  <c r="AF323" i="3"/>
  <c r="AF324" i="3"/>
  <c r="AF325" i="3"/>
  <c r="AF326" i="3"/>
  <c r="AF327" i="3"/>
  <c r="AF328" i="3"/>
  <c r="AF329" i="3"/>
  <c r="AF330" i="3"/>
  <c r="AF331" i="3"/>
  <c r="AF332" i="3"/>
  <c r="AF333" i="3"/>
  <c r="AF334" i="3"/>
  <c r="AF335" i="3"/>
  <c r="AF336" i="3"/>
  <c r="AF337" i="3"/>
  <c r="AF338" i="3"/>
  <c r="AF339" i="3"/>
  <c r="AF340" i="3"/>
  <c r="AF341" i="3"/>
  <c r="AF342" i="3"/>
  <c r="AF343" i="3"/>
  <c r="AF344" i="3"/>
  <c r="AF345" i="3"/>
  <c r="AF346" i="3"/>
  <c r="AF347" i="3"/>
  <c r="AF348" i="3"/>
  <c r="AF349" i="3"/>
  <c r="AF350" i="3"/>
  <c r="AF351" i="3"/>
  <c r="AF352" i="3"/>
  <c r="AF353" i="3"/>
  <c r="AF354" i="3"/>
  <c r="AF355" i="3"/>
  <c r="AF356" i="3"/>
  <c r="AF357" i="3"/>
  <c r="AF358" i="3"/>
  <c r="AF359" i="3"/>
  <c r="AF360" i="3"/>
  <c r="AF361" i="3"/>
  <c r="AF362" i="3"/>
  <c r="AF363" i="3"/>
  <c r="AF364" i="3"/>
  <c r="AF365" i="3"/>
  <c r="AF366" i="3"/>
  <c r="AF367" i="3"/>
  <c r="AF368" i="3"/>
  <c r="AF369" i="3"/>
  <c r="AF370" i="3"/>
  <c r="AF371" i="3"/>
  <c r="AF372" i="3"/>
  <c r="AF373" i="3"/>
  <c r="AF374" i="3"/>
  <c r="AF375" i="3"/>
  <c r="AF376" i="3"/>
  <c r="AF377" i="3"/>
  <c r="AF378" i="3"/>
  <c r="AF379" i="3"/>
  <c r="AF380" i="3"/>
  <c r="AF381" i="3"/>
  <c r="AF382" i="3"/>
  <c r="AF383" i="3"/>
  <c r="AF384" i="3"/>
  <c r="AF385" i="3"/>
  <c r="AF386" i="3"/>
  <c r="AF387" i="3"/>
  <c r="AF388" i="3"/>
  <c r="AF389" i="3"/>
  <c r="AF390" i="3"/>
  <c r="AF391" i="3"/>
  <c r="AF392" i="3"/>
  <c r="AF393" i="3"/>
  <c r="AF394" i="3"/>
  <c r="AF395" i="3"/>
  <c r="AF396" i="3"/>
  <c r="AF397" i="3"/>
  <c r="AF398" i="3"/>
  <c r="AF399" i="3"/>
  <c r="AF400" i="3"/>
  <c r="AF401" i="3"/>
  <c r="AF402" i="3"/>
  <c r="AF403" i="3"/>
  <c r="AF404" i="3"/>
  <c r="AF405" i="3"/>
  <c r="AF406" i="3"/>
  <c r="AF407" i="3"/>
  <c r="AF408" i="3"/>
  <c r="AF409" i="3"/>
  <c r="AF410" i="3"/>
  <c r="AF411" i="3"/>
  <c r="AF412" i="3"/>
  <c r="AF413" i="3"/>
  <c r="AF414" i="3"/>
  <c r="AF415" i="3"/>
  <c r="AF416" i="3"/>
  <c r="AF417" i="3"/>
  <c r="AF418" i="3"/>
  <c r="AF419" i="3"/>
  <c r="AF420" i="3"/>
  <c r="AF421" i="3"/>
  <c r="AF422" i="3"/>
  <c r="AF423" i="3"/>
  <c r="AF424" i="3"/>
  <c r="AF425" i="3"/>
  <c r="AF426" i="3"/>
  <c r="AF427" i="3"/>
  <c r="AF428" i="3"/>
  <c r="AF429" i="3"/>
  <c r="AF430" i="3"/>
  <c r="AF431" i="3"/>
  <c r="AF432" i="3"/>
  <c r="AF433" i="3"/>
  <c r="AF434" i="3"/>
  <c r="AF435" i="3"/>
  <c r="AF436" i="3"/>
  <c r="AF437" i="3"/>
  <c r="AF438" i="3"/>
  <c r="AF439" i="3"/>
  <c r="AF440" i="3"/>
  <c r="AF441" i="3"/>
  <c r="AF442" i="3"/>
  <c r="AF443" i="3"/>
  <c r="AF444" i="3"/>
  <c r="AF445" i="3"/>
  <c r="AF446" i="3"/>
  <c r="AF447" i="3"/>
  <c r="AF448" i="3"/>
  <c r="AF449" i="3"/>
  <c r="AF450" i="3"/>
  <c r="AF451" i="3"/>
  <c r="AF452" i="3"/>
  <c r="AF453" i="3"/>
  <c r="AF454" i="3"/>
  <c r="AF455" i="3"/>
  <c r="AF456" i="3"/>
  <c r="AF457" i="3"/>
  <c r="AF458" i="3"/>
  <c r="AF459" i="3"/>
  <c r="AF460" i="3"/>
  <c r="AF461" i="3"/>
  <c r="AF462" i="3"/>
  <c r="AF463" i="3"/>
  <c r="AF464" i="3"/>
  <c r="AF465" i="3"/>
  <c r="AF466" i="3"/>
  <c r="AF467" i="3"/>
  <c r="AF468" i="3"/>
  <c r="AF469" i="3"/>
  <c r="AF470" i="3"/>
  <c r="AF471" i="3"/>
  <c r="AF472" i="3"/>
  <c r="AF473" i="3"/>
  <c r="AF474" i="3"/>
  <c r="AF475" i="3"/>
  <c r="AF476" i="3"/>
  <c r="AF477" i="3"/>
  <c r="AF478" i="3"/>
  <c r="AF479" i="3"/>
  <c r="AF480" i="3"/>
  <c r="AF481" i="3"/>
  <c r="AF482" i="3"/>
  <c r="AF483" i="3"/>
  <c r="AF484" i="3"/>
  <c r="AF485" i="3"/>
  <c r="AF486" i="3"/>
  <c r="AF487" i="3"/>
  <c r="AF488" i="3"/>
  <c r="AF489" i="3"/>
  <c r="AF490" i="3"/>
  <c r="AF491" i="3"/>
  <c r="AF492" i="3"/>
  <c r="AF493" i="3"/>
  <c r="AF494" i="3"/>
  <c r="AF495" i="3"/>
  <c r="AF496" i="3"/>
  <c r="AF497" i="3"/>
  <c r="AF498" i="3"/>
  <c r="AF499" i="3"/>
  <c r="AF500" i="3"/>
  <c r="AF501" i="3"/>
  <c r="AA2" i="3"/>
  <c r="AA3" i="3"/>
  <c r="AA4" i="3"/>
  <c r="AA5" i="3"/>
  <c r="AA6" i="3"/>
  <c r="AA7" i="3"/>
  <c r="AA8" i="3"/>
  <c r="AA9" i="3"/>
  <c r="AA10" i="3"/>
  <c r="AA11" i="3"/>
  <c r="AA12" i="3"/>
  <c r="AA13" i="3"/>
  <c r="AA14" i="3"/>
  <c r="AA15" i="3"/>
  <c r="AA16" i="3"/>
  <c r="AA17" i="3"/>
  <c r="AA18" i="3"/>
  <c r="AA19" i="3"/>
  <c r="AA20" i="3"/>
  <c r="AA21" i="3"/>
  <c r="AA22" i="3"/>
  <c r="AA23" i="3"/>
  <c r="AA24" i="3"/>
  <c r="AA25" i="3"/>
  <c r="AA26" i="3"/>
  <c r="AA27" i="3"/>
  <c r="AA28" i="3"/>
  <c r="AA29" i="3"/>
  <c r="AA30" i="3"/>
  <c r="AA31" i="3"/>
  <c r="AA32" i="3"/>
  <c r="AA33" i="3"/>
  <c r="AA34" i="3"/>
  <c r="AA35" i="3"/>
  <c r="AA36" i="3"/>
  <c r="AA37" i="3"/>
  <c r="AA38" i="3"/>
  <c r="AA39" i="3"/>
  <c r="AA40" i="3"/>
  <c r="AA41" i="3"/>
  <c r="AA42" i="3"/>
  <c r="AA43" i="3"/>
  <c r="AA44" i="3"/>
  <c r="AA45" i="3"/>
  <c r="AA46" i="3"/>
  <c r="AA47" i="3"/>
  <c r="AA48" i="3"/>
  <c r="AA49" i="3"/>
  <c r="AA50" i="3"/>
  <c r="AA51" i="3"/>
  <c r="AA52" i="3"/>
  <c r="AA53" i="3"/>
  <c r="AA54" i="3"/>
  <c r="AA55" i="3"/>
  <c r="AA56" i="3"/>
  <c r="AA57" i="3"/>
  <c r="AA58" i="3"/>
  <c r="AA59" i="3"/>
  <c r="AA60" i="3"/>
  <c r="AA61" i="3"/>
  <c r="AA62" i="3"/>
  <c r="AA63" i="3"/>
  <c r="AA64" i="3"/>
  <c r="AA65" i="3"/>
  <c r="AA66" i="3"/>
  <c r="AA67" i="3"/>
  <c r="AA68" i="3"/>
  <c r="AA69" i="3"/>
  <c r="AA70" i="3"/>
  <c r="AA71" i="3"/>
  <c r="AA72" i="3"/>
  <c r="AA73" i="3"/>
  <c r="AA74" i="3"/>
  <c r="AA75" i="3"/>
  <c r="AA76" i="3"/>
  <c r="AA77" i="3"/>
  <c r="AA78" i="3"/>
  <c r="AA79" i="3"/>
  <c r="AA80" i="3"/>
  <c r="AA81" i="3"/>
  <c r="AA82" i="3"/>
  <c r="AA83" i="3"/>
  <c r="AA84" i="3"/>
  <c r="AA85" i="3"/>
  <c r="AA86" i="3"/>
  <c r="AA87" i="3"/>
  <c r="AA88" i="3"/>
  <c r="AA89" i="3"/>
  <c r="AA90" i="3"/>
  <c r="AA91" i="3"/>
  <c r="AA92" i="3"/>
  <c r="AA93" i="3"/>
  <c r="AA94" i="3"/>
  <c r="AA95" i="3"/>
  <c r="AA96" i="3"/>
  <c r="AA97" i="3"/>
  <c r="AA98" i="3"/>
  <c r="AA99" i="3"/>
  <c r="AA100" i="3"/>
  <c r="AA101" i="3"/>
  <c r="AA102" i="3"/>
  <c r="AA103" i="3"/>
  <c r="AA104" i="3"/>
  <c r="AA105" i="3"/>
  <c r="AA106" i="3"/>
  <c r="AA107" i="3"/>
  <c r="AA108" i="3"/>
  <c r="AA109" i="3"/>
  <c r="AA110" i="3"/>
  <c r="AA111" i="3"/>
  <c r="AA112" i="3"/>
  <c r="AA113" i="3"/>
  <c r="AA114" i="3"/>
  <c r="AA115" i="3"/>
  <c r="AA116" i="3"/>
  <c r="AA117" i="3"/>
  <c r="AA118" i="3"/>
  <c r="AA119" i="3"/>
  <c r="AA120" i="3"/>
  <c r="AA121" i="3"/>
  <c r="AA122" i="3"/>
  <c r="AA123" i="3"/>
  <c r="AA124" i="3"/>
  <c r="AA125" i="3"/>
  <c r="AA126" i="3"/>
  <c r="AA127" i="3"/>
  <c r="AA128" i="3"/>
  <c r="AA129" i="3"/>
  <c r="AA130" i="3"/>
  <c r="AA131" i="3"/>
  <c r="AA132" i="3"/>
  <c r="AA133" i="3"/>
  <c r="AA134" i="3"/>
  <c r="AA135" i="3"/>
  <c r="AA136" i="3"/>
  <c r="AA137" i="3"/>
  <c r="AA138" i="3"/>
  <c r="AA139" i="3"/>
  <c r="AA140" i="3"/>
  <c r="AA141" i="3"/>
  <c r="AA142" i="3"/>
  <c r="AA143" i="3"/>
  <c r="AA144" i="3"/>
  <c r="AA145" i="3"/>
  <c r="AA146" i="3"/>
  <c r="AA147" i="3"/>
  <c r="AA148" i="3"/>
  <c r="AA149" i="3"/>
  <c r="AA150" i="3"/>
  <c r="AA151" i="3"/>
  <c r="AA152" i="3"/>
  <c r="AA153" i="3"/>
  <c r="AA154" i="3"/>
  <c r="AA155" i="3"/>
  <c r="AA156" i="3"/>
  <c r="AA157" i="3"/>
  <c r="AA158" i="3"/>
  <c r="AA159" i="3"/>
  <c r="AA160" i="3"/>
  <c r="AA161" i="3"/>
  <c r="AA162" i="3"/>
  <c r="AA163" i="3"/>
  <c r="AA164" i="3"/>
  <c r="AA165" i="3"/>
  <c r="AA166" i="3"/>
  <c r="AA167" i="3"/>
  <c r="AA168" i="3"/>
  <c r="AA169" i="3"/>
  <c r="AA170" i="3"/>
  <c r="AA171" i="3"/>
  <c r="AA172" i="3"/>
  <c r="AA173" i="3"/>
  <c r="AA174" i="3"/>
  <c r="AA175" i="3"/>
  <c r="AA176" i="3"/>
  <c r="AA177" i="3"/>
  <c r="AA178" i="3"/>
  <c r="AA179" i="3"/>
  <c r="AA180" i="3"/>
  <c r="AA181" i="3"/>
  <c r="AA182" i="3"/>
  <c r="AA183" i="3"/>
  <c r="AA184" i="3"/>
  <c r="AA185" i="3"/>
  <c r="AA186" i="3"/>
  <c r="AA187" i="3"/>
  <c r="AA188" i="3"/>
  <c r="AA189" i="3"/>
  <c r="AA190" i="3"/>
  <c r="AA191" i="3"/>
  <c r="AA192" i="3"/>
  <c r="AA193" i="3"/>
  <c r="AA194" i="3"/>
  <c r="AA195" i="3"/>
  <c r="AA196" i="3"/>
  <c r="AA197" i="3"/>
  <c r="AA198" i="3"/>
  <c r="AA199" i="3"/>
  <c r="AA200" i="3"/>
  <c r="AA201" i="3"/>
  <c r="AA202" i="3"/>
  <c r="AA203" i="3"/>
  <c r="AA204" i="3"/>
  <c r="AA205" i="3"/>
  <c r="AA206" i="3"/>
  <c r="AA207" i="3"/>
  <c r="AA208" i="3"/>
  <c r="AA209" i="3"/>
  <c r="AA210" i="3"/>
  <c r="AA211" i="3"/>
  <c r="AA212" i="3"/>
  <c r="AA213" i="3"/>
  <c r="AA214" i="3"/>
  <c r="AA215" i="3"/>
  <c r="AA216" i="3"/>
  <c r="AA217" i="3"/>
  <c r="AA218" i="3"/>
  <c r="AA219" i="3"/>
  <c r="AA220" i="3"/>
  <c r="AA221" i="3"/>
  <c r="AA222" i="3"/>
  <c r="AA223" i="3"/>
  <c r="AA224" i="3"/>
  <c r="AA225" i="3"/>
  <c r="AA226" i="3"/>
  <c r="AA227" i="3"/>
  <c r="AA228" i="3"/>
  <c r="AA229" i="3"/>
  <c r="AA230" i="3"/>
  <c r="AA231" i="3"/>
  <c r="AA232" i="3"/>
  <c r="AA233" i="3"/>
  <c r="AA234" i="3"/>
  <c r="AA235" i="3"/>
  <c r="AA236" i="3"/>
  <c r="AA237" i="3"/>
  <c r="AA238" i="3"/>
  <c r="AA239" i="3"/>
  <c r="AA240" i="3"/>
  <c r="AA241" i="3"/>
  <c r="AA242" i="3"/>
  <c r="AA243" i="3"/>
  <c r="AA244" i="3"/>
  <c r="AA245" i="3"/>
  <c r="AA246" i="3"/>
  <c r="AA247" i="3"/>
  <c r="AA248" i="3"/>
  <c r="AA249" i="3"/>
  <c r="AA250" i="3"/>
  <c r="AA251" i="3"/>
  <c r="AA252" i="3"/>
  <c r="AA253" i="3"/>
  <c r="AA254" i="3"/>
  <c r="AA255" i="3"/>
  <c r="AA256" i="3"/>
  <c r="AA257" i="3"/>
  <c r="AA258" i="3"/>
  <c r="AA259" i="3"/>
  <c r="AA260" i="3"/>
  <c r="AA261" i="3"/>
  <c r="AA262" i="3"/>
  <c r="AA263" i="3"/>
  <c r="AA264" i="3"/>
  <c r="AA265" i="3"/>
  <c r="AA266" i="3"/>
  <c r="AA267" i="3"/>
  <c r="AA268" i="3"/>
  <c r="AA269" i="3"/>
  <c r="AA270" i="3"/>
  <c r="AA271" i="3"/>
  <c r="AA272" i="3"/>
  <c r="AA273" i="3"/>
  <c r="AA274" i="3"/>
  <c r="AA275" i="3"/>
  <c r="AA276" i="3"/>
  <c r="AA277" i="3"/>
  <c r="AA278" i="3"/>
  <c r="AA279" i="3"/>
  <c r="AA280" i="3"/>
  <c r="AA281" i="3"/>
  <c r="AA282" i="3"/>
  <c r="AA283" i="3"/>
  <c r="AA284" i="3"/>
  <c r="AA285" i="3"/>
  <c r="AA286" i="3"/>
  <c r="AA287" i="3"/>
  <c r="AA288" i="3"/>
  <c r="AA289" i="3"/>
  <c r="AA290" i="3"/>
  <c r="AA291" i="3"/>
  <c r="AA292" i="3"/>
  <c r="AA293" i="3"/>
  <c r="AA294" i="3"/>
  <c r="AA295" i="3"/>
  <c r="AA296" i="3"/>
  <c r="AA297" i="3"/>
  <c r="AA298" i="3"/>
  <c r="AA299" i="3"/>
  <c r="AA300" i="3"/>
  <c r="AA301" i="3"/>
  <c r="AA302" i="3"/>
  <c r="AA303" i="3"/>
  <c r="AA304" i="3"/>
  <c r="AA305" i="3"/>
  <c r="AA306" i="3"/>
  <c r="AA307" i="3"/>
  <c r="AA308" i="3"/>
  <c r="AA309" i="3"/>
  <c r="AA310" i="3"/>
  <c r="AA311" i="3"/>
  <c r="AA312" i="3"/>
  <c r="AA313" i="3"/>
  <c r="AA314" i="3"/>
  <c r="AA315" i="3"/>
  <c r="AA316" i="3"/>
  <c r="AA317" i="3"/>
  <c r="AA318" i="3"/>
  <c r="AA319" i="3"/>
  <c r="AA320" i="3"/>
  <c r="AA321" i="3"/>
  <c r="AA322" i="3"/>
  <c r="AA323" i="3"/>
  <c r="AA324" i="3"/>
  <c r="AA325" i="3"/>
  <c r="AA326" i="3"/>
  <c r="AA327" i="3"/>
  <c r="AA328" i="3"/>
  <c r="AA329" i="3"/>
  <c r="AA330" i="3"/>
  <c r="AA331" i="3"/>
  <c r="AA332" i="3"/>
  <c r="AA333" i="3"/>
  <c r="AA334" i="3"/>
  <c r="AA335" i="3"/>
  <c r="AA336" i="3"/>
  <c r="AA337" i="3"/>
  <c r="AA338" i="3"/>
  <c r="AA339" i="3"/>
  <c r="AA340" i="3"/>
  <c r="AA341" i="3"/>
  <c r="AA342" i="3"/>
  <c r="AA343" i="3"/>
  <c r="AA344" i="3"/>
  <c r="AA345" i="3"/>
  <c r="AA346" i="3"/>
  <c r="AA347" i="3"/>
  <c r="AA348" i="3"/>
  <c r="AA349" i="3"/>
  <c r="AA350" i="3"/>
  <c r="AA351" i="3"/>
  <c r="AA352" i="3"/>
  <c r="AA353" i="3"/>
  <c r="AA354" i="3"/>
  <c r="AA355" i="3"/>
  <c r="AA356" i="3"/>
  <c r="AA357" i="3"/>
  <c r="AA358" i="3"/>
  <c r="AA359" i="3"/>
  <c r="AA360" i="3"/>
  <c r="AA361" i="3"/>
  <c r="AA362" i="3"/>
  <c r="AA363" i="3"/>
  <c r="AA364" i="3"/>
  <c r="AA365" i="3"/>
  <c r="AA366" i="3"/>
  <c r="AA367" i="3"/>
  <c r="AA368" i="3"/>
  <c r="AA369" i="3"/>
  <c r="AA370" i="3"/>
  <c r="AA371" i="3"/>
  <c r="AA372" i="3"/>
  <c r="AA373" i="3"/>
  <c r="AA374" i="3"/>
  <c r="AA375" i="3"/>
  <c r="AA376" i="3"/>
  <c r="AA377" i="3"/>
  <c r="AA378" i="3"/>
  <c r="AA379" i="3"/>
  <c r="AA380" i="3"/>
  <c r="AA381" i="3"/>
  <c r="AA382" i="3"/>
  <c r="AA383" i="3"/>
  <c r="AA384" i="3"/>
  <c r="AA385" i="3"/>
  <c r="AA386" i="3"/>
  <c r="AA387" i="3"/>
  <c r="AA388" i="3"/>
  <c r="AA389" i="3"/>
  <c r="AA390" i="3"/>
  <c r="AA391" i="3"/>
  <c r="AA392" i="3"/>
  <c r="AA393" i="3"/>
  <c r="AA394" i="3"/>
  <c r="AA395" i="3"/>
  <c r="AA396" i="3"/>
  <c r="AA397" i="3"/>
  <c r="AA398" i="3"/>
  <c r="AA399" i="3"/>
  <c r="AA400" i="3"/>
  <c r="AA401" i="3"/>
  <c r="AA402" i="3"/>
  <c r="AA403" i="3"/>
  <c r="AA404" i="3"/>
  <c r="AA405" i="3"/>
  <c r="AA406" i="3"/>
  <c r="AA407" i="3"/>
  <c r="AA408" i="3"/>
  <c r="AA409" i="3"/>
  <c r="AA410" i="3"/>
  <c r="AA411" i="3"/>
  <c r="AA412" i="3"/>
  <c r="AA413" i="3"/>
  <c r="AA414" i="3"/>
  <c r="AA415" i="3"/>
  <c r="AA416" i="3"/>
  <c r="AA417" i="3"/>
  <c r="AA418" i="3"/>
  <c r="AA419" i="3"/>
  <c r="AA420" i="3"/>
  <c r="AA421" i="3"/>
  <c r="AA422" i="3"/>
  <c r="AA423" i="3"/>
  <c r="AA424" i="3"/>
  <c r="AA425" i="3"/>
  <c r="AA426" i="3"/>
  <c r="AA427" i="3"/>
  <c r="AA428" i="3"/>
  <c r="AA429" i="3"/>
  <c r="AA430" i="3"/>
  <c r="AA431" i="3"/>
  <c r="AA432" i="3"/>
  <c r="AA433" i="3"/>
  <c r="AA434" i="3"/>
  <c r="AA435" i="3"/>
  <c r="AA436" i="3"/>
  <c r="AA437" i="3"/>
  <c r="AA438" i="3"/>
  <c r="AA439" i="3"/>
  <c r="AA440" i="3"/>
  <c r="AA441" i="3"/>
  <c r="AA442" i="3"/>
  <c r="AA443" i="3"/>
  <c r="AA444" i="3"/>
  <c r="AA445" i="3"/>
  <c r="AA446" i="3"/>
  <c r="AA447" i="3"/>
  <c r="AA448" i="3"/>
  <c r="AA449" i="3"/>
  <c r="AA450" i="3"/>
  <c r="AA451" i="3"/>
  <c r="AA452" i="3"/>
  <c r="AA453" i="3"/>
  <c r="AA454" i="3"/>
  <c r="AA455" i="3"/>
  <c r="AA456" i="3"/>
  <c r="AA457" i="3"/>
  <c r="AA458" i="3"/>
  <c r="AA459" i="3"/>
  <c r="AA460" i="3"/>
  <c r="AA461" i="3"/>
  <c r="AA462" i="3"/>
  <c r="AA463" i="3"/>
  <c r="AA464" i="3"/>
  <c r="AA465" i="3"/>
  <c r="AA466" i="3"/>
  <c r="AA467" i="3"/>
  <c r="AA468" i="3"/>
  <c r="AA469" i="3"/>
  <c r="AA470" i="3"/>
  <c r="AA471" i="3"/>
  <c r="AA472" i="3"/>
  <c r="AA473" i="3"/>
  <c r="AA474" i="3"/>
  <c r="AA475" i="3"/>
  <c r="AA476" i="3"/>
  <c r="AA477" i="3"/>
  <c r="AA478" i="3"/>
  <c r="AA479" i="3"/>
  <c r="AA480" i="3"/>
  <c r="AA481" i="3"/>
  <c r="AA482" i="3"/>
  <c r="AA483" i="3"/>
  <c r="AA484" i="3"/>
  <c r="AA485" i="3"/>
  <c r="AA486" i="3"/>
  <c r="AA487" i="3"/>
  <c r="AA488" i="3"/>
  <c r="AA489" i="3"/>
  <c r="AA490" i="3"/>
  <c r="AA491" i="3"/>
  <c r="AA492" i="3"/>
  <c r="AA493" i="3"/>
  <c r="AA494" i="3"/>
  <c r="AA495" i="3"/>
  <c r="AA496" i="3"/>
  <c r="AA497" i="3"/>
  <c r="AA498" i="3"/>
  <c r="AA499" i="3"/>
  <c r="AA500" i="3"/>
  <c r="AA501" i="3"/>
  <c r="P2" i="3"/>
  <c r="P3" i="3"/>
  <c r="P4" i="3"/>
  <c r="P5" i="3"/>
  <c r="P6" i="3"/>
  <c r="P7" i="3"/>
  <c r="P8" i="3"/>
  <c r="P9" i="3"/>
  <c r="P10" i="3"/>
  <c r="P11" i="3"/>
  <c r="P12" i="3"/>
  <c r="P13" i="3"/>
  <c r="P14" i="3"/>
  <c r="P15" i="3"/>
  <c r="P16" i="3"/>
  <c r="P17" i="3"/>
  <c r="P18" i="3"/>
  <c r="P19" i="3"/>
  <c r="P20" i="3"/>
  <c r="P21" i="3"/>
  <c r="P22" i="3"/>
  <c r="P23" i="3"/>
  <c r="P24" i="3"/>
  <c r="P25" i="3"/>
  <c r="P26" i="3"/>
  <c r="P27" i="3"/>
  <c r="P28" i="3"/>
  <c r="P29" i="3"/>
  <c r="P30" i="3"/>
  <c r="P31" i="3"/>
  <c r="P32" i="3"/>
  <c r="P33" i="3"/>
  <c r="P34" i="3"/>
  <c r="P35" i="3"/>
  <c r="P36" i="3"/>
  <c r="P37" i="3"/>
  <c r="P38" i="3"/>
  <c r="P39" i="3"/>
  <c r="P40" i="3"/>
  <c r="P41" i="3"/>
  <c r="P42" i="3"/>
  <c r="P43" i="3"/>
  <c r="P44" i="3"/>
  <c r="P45" i="3"/>
  <c r="P46" i="3"/>
  <c r="P47" i="3"/>
  <c r="P48" i="3"/>
  <c r="P49" i="3"/>
  <c r="P50" i="3"/>
  <c r="P51" i="3"/>
  <c r="P52" i="3"/>
  <c r="P53" i="3"/>
  <c r="P54" i="3"/>
  <c r="P55" i="3"/>
  <c r="P56" i="3"/>
  <c r="P57" i="3"/>
  <c r="P58" i="3"/>
  <c r="P59" i="3"/>
  <c r="P60" i="3"/>
  <c r="P61" i="3"/>
  <c r="P62" i="3"/>
  <c r="P63" i="3"/>
  <c r="P64" i="3"/>
  <c r="P65" i="3"/>
  <c r="P66" i="3"/>
  <c r="P67" i="3"/>
  <c r="P68" i="3"/>
  <c r="P69" i="3"/>
  <c r="P70" i="3"/>
  <c r="P71" i="3"/>
  <c r="P72" i="3"/>
  <c r="P73" i="3"/>
  <c r="P74" i="3"/>
  <c r="P75" i="3"/>
  <c r="P76" i="3"/>
  <c r="P77" i="3"/>
  <c r="P78" i="3"/>
  <c r="P79" i="3"/>
  <c r="P80" i="3"/>
  <c r="P81" i="3"/>
  <c r="P82" i="3"/>
  <c r="P83" i="3"/>
  <c r="P84" i="3"/>
  <c r="P85" i="3"/>
  <c r="P86" i="3"/>
  <c r="P87" i="3"/>
  <c r="P88" i="3"/>
  <c r="P89" i="3"/>
  <c r="P90" i="3"/>
  <c r="P91" i="3"/>
  <c r="P92" i="3"/>
  <c r="P93" i="3"/>
  <c r="P94" i="3"/>
  <c r="P95" i="3"/>
  <c r="P96" i="3"/>
  <c r="P97" i="3"/>
  <c r="P98" i="3"/>
  <c r="P99" i="3"/>
  <c r="P100" i="3"/>
  <c r="P101" i="3"/>
  <c r="P102" i="3"/>
  <c r="P103" i="3"/>
  <c r="P104" i="3"/>
  <c r="P105" i="3"/>
  <c r="P106" i="3"/>
  <c r="P107" i="3"/>
  <c r="P108" i="3"/>
  <c r="P109" i="3"/>
  <c r="P110" i="3"/>
  <c r="P111" i="3"/>
  <c r="P112" i="3"/>
  <c r="P113" i="3"/>
  <c r="P114" i="3"/>
  <c r="P115" i="3"/>
  <c r="P116" i="3"/>
  <c r="P117" i="3"/>
  <c r="P118" i="3"/>
  <c r="P119" i="3"/>
  <c r="P120" i="3"/>
  <c r="P121" i="3"/>
  <c r="P122" i="3"/>
  <c r="P123" i="3"/>
  <c r="P124" i="3"/>
  <c r="P125" i="3"/>
  <c r="P126" i="3"/>
  <c r="P127" i="3"/>
  <c r="P128" i="3"/>
  <c r="P129" i="3"/>
  <c r="P130" i="3"/>
  <c r="P131" i="3"/>
  <c r="P132" i="3"/>
  <c r="P133" i="3"/>
  <c r="P134" i="3"/>
  <c r="P135" i="3"/>
  <c r="P136" i="3"/>
  <c r="P137" i="3"/>
  <c r="P138" i="3"/>
  <c r="P139" i="3"/>
  <c r="P140" i="3"/>
  <c r="P141" i="3"/>
  <c r="P142" i="3"/>
  <c r="P143" i="3"/>
  <c r="P144" i="3"/>
  <c r="P145" i="3"/>
  <c r="P146" i="3"/>
  <c r="P147" i="3"/>
  <c r="P148" i="3"/>
  <c r="P149" i="3"/>
  <c r="P150" i="3"/>
  <c r="P151" i="3"/>
  <c r="P152" i="3"/>
  <c r="P153" i="3"/>
  <c r="P154" i="3"/>
  <c r="P155" i="3"/>
  <c r="P156" i="3"/>
  <c r="P157" i="3"/>
  <c r="P158" i="3"/>
  <c r="P159" i="3"/>
  <c r="P160" i="3"/>
  <c r="P161" i="3"/>
  <c r="P162" i="3"/>
  <c r="P163" i="3"/>
  <c r="P164" i="3"/>
  <c r="P165" i="3"/>
  <c r="P166" i="3"/>
  <c r="P167" i="3"/>
  <c r="P168" i="3"/>
  <c r="P169" i="3"/>
  <c r="P170" i="3"/>
  <c r="P171" i="3"/>
  <c r="P172" i="3"/>
  <c r="P173" i="3"/>
  <c r="P174" i="3"/>
  <c r="P175" i="3"/>
  <c r="P176" i="3"/>
  <c r="P177" i="3"/>
  <c r="P178" i="3"/>
  <c r="P179" i="3"/>
  <c r="P180" i="3"/>
  <c r="P181" i="3"/>
  <c r="P182" i="3"/>
  <c r="P183" i="3"/>
  <c r="P184" i="3"/>
  <c r="P185" i="3"/>
  <c r="P186" i="3"/>
  <c r="P187" i="3"/>
  <c r="P188" i="3"/>
  <c r="P189" i="3"/>
  <c r="P190" i="3"/>
  <c r="P191" i="3"/>
  <c r="P192" i="3"/>
  <c r="P193" i="3"/>
  <c r="P194" i="3"/>
  <c r="P195" i="3"/>
  <c r="P196" i="3"/>
  <c r="P197" i="3"/>
  <c r="P198" i="3"/>
  <c r="P199" i="3"/>
  <c r="P200" i="3"/>
  <c r="P201" i="3"/>
  <c r="P202" i="3"/>
  <c r="P203" i="3"/>
  <c r="P204" i="3"/>
  <c r="P205" i="3"/>
  <c r="P206" i="3"/>
  <c r="P207" i="3"/>
  <c r="P208" i="3"/>
  <c r="P209" i="3"/>
  <c r="P210" i="3"/>
  <c r="P211" i="3"/>
  <c r="P212" i="3"/>
  <c r="P213" i="3"/>
  <c r="P214" i="3"/>
  <c r="P215" i="3"/>
  <c r="P216" i="3"/>
  <c r="P217" i="3"/>
  <c r="P218" i="3"/>
  <c r="P219" i="3"/>
  <c r="P220" i="3"/>
  <c r="P221" i="3"/>
  <c r="P222" i="3"/>
  <c r="P223" i="3"/>
  <c r="P224" i="3"/>
  <c r="P225" i="3"/>
  <c r="P226" i="3"/>
  <c r="P227" i="3"/>
  <c r="P228" i="3"/>
  <c r="P229" i="3"/>
  <c r="P230" i="3"/>
  <c r="P231" i="3"/>
  <c r="P232" i="3"/>
  <c r="P233" i="3"/>
  <c r="P234" i="3"/>
  <c r="P235" i="3"/>
  <c r="P236" i="3"/>
  <c r="P237" i="3"/>
  <c r="P238" i="3"/>
  <c r="P239" i="3"/>
  <c r="P240" i="3"/>
  <c r="P241" i="3"/>
  <c r="P242" i="3"/>
  <c r="P243" i="3"/>
  <c r="P244" i="3"/>
  <c r="P245" i="3"/>
  <c r="P246" i="3"/>
  <c r="P247" i="3"/>
  <c r="P248" i="3"/>
  <c r="P249" i="3"/>
  <c r="P250" i="3"/>
  <c r="P251" i="3"/>
  <c r="P252" i="3"/>
  <c r="P253" i="3"/>
  <c r="P254" i="3"/>
  <c r="P255" i="3"/>
  <c r="P256" i="3"/>
  <c r="P257" i="3"/>
  <c r="P258" i="3"/>
  <c r="P259" i="3"/>
  <c r="P260" i="3"/>
  <c r="P261" i="3"/>
  <c r="P262" i="3"/>
  <c r="P263" i="3"/>
  <c r="P264" i="3"/>
  <c r="P265" i="3"/>
  <c r="P266" i="3"/>
  <c r="P267" i="3"/>
  <c r="P268" i="3"/>
  <c r="P269" i="3"/>
  <c r="P270" i="3"/>
  <c r="P271" i="3"/>
  <c r="P272" i="3"/>
  <c r="P273" i="3"/>
  <c r="P274" i="3"/>
  <c r="P275" i="3"/>
  <c r="P276" i="3"/>
  <c r="P277" i="3"/>
  <c r="P278" i="3"/>
  <c r="P279" i="3"/>
  <c r="P280" i="3"/>
  <c r="P281" i="3"/>
  <c r="P282" i="3"/>
  <c r="P283" i="3"/>
  <c r="P284" i="3"/>
  <c r="P285" i="3"/>
  <c r="P286" i="3"/>
  <c r="P287" i="3"/>
  <c r="P288" i="3"/>
  <c r="P289" i="3"/>
  <c r="P290" i="3"/>
  <c r="P291" i="3"/>
  <c r="P292" i="3"/>
  <c r="P293" i="3"/>
  <c r="P294" i="3"/>
  <c r="P295" i="3"/>
  <c r="P296" i="3"/>
  <c r="P297" i="3"/>
  <c r="P298" i="3"/>
  <c r="P299" i="3"/>
  <c r="P300" i="3"/>
  <c r="P301" i="3"/>
  <c r="P302" i="3"/>
  <c r="P303" i="3"/>
  <c r="P304" i="3"/>
  <c r="P305" i="3"/>
  <c r="P306" i="3"/>
  <c r="P307" i="3"/>
  <c r="P308" i="3"/>
  <c r="P309" i="3"/>
  <c r="P310" i="3"/>
  <c r="P311" i="3"/>
  <c r="P312" i="3"/>
  <c r="P313" i="3"/>
  <c r="P314" i="3"/>
  <c r="P315" i="3"/>
  <c r="P316" i="3"/>
  <c r="P317" i="3"/>
  <c r="P318" i="3"/>
  <c r="P319" i="3"/>
  <c r="P320" i="3"/>
  <c r="P321" i="3"/>
  <c r="P322" i="3"/>
  <c r="P323" i="3"/>
  <c r="P324" i="3"/>
  <c r="P325" i="3"/>
  <c r="P326" i="3"/>
  <c r="P327" i="3"/>
  <c r="P328" i="3"/>
  <c r="P329" i="3"/>
  <c r="P330" i="3"/>
  <c r="P331" i="3"/>
  <c r="P332" i="3"/>
  <c r="P333" i="3"/>
  <c r="P334" i="3"/>
  <c r="P335" i="3"/>
  <c r="P336" i="3"/>
  <c r="P337" i="3"/>
  <c r="P338" i="3"/>
  <c r="P339" i="3"/>
  <c r="P340" i="3"/>
  <c r="P341" i="3"/>
  <c r="P342" i="3"/>
  <c r="P343" i="3"/>
  <c r="P344" i="3"/>
  <c r="P345" i="3"/>
  <c r="P346" i="3"/>
  <c r="P347" i="3"/>
  <c r="P348" i="3"/>
  <c r="P349" i="3"/>
  <c r="P350" i="3"/>
  <c r="P351" i="3"/>
  <c r="P352" i="3"/>
  <c r="P353" i="3"/>
  <c r="P354" i="3"/>
  <c r="P355" i="3"/>
  <c r="P356" i="3"/>
  <c r="P357" i="3"/>
  <c r="P358" i="3"/>
  <c r="P359" i="3"/>
  <c r="P360" i="3"/>
  <c r="P361" i="3"/>
  <c r="P362" i="3"/>
  <c r="P363" i="3"/>
  <c r="P364" i="3"/>
  <c r="P365" i="3"/>
  <c r="P366" i="3"/>
  <c r="P367" i="3"/>
  <c r="P368" i="3"/>
  <c r="P369" i="3"/>
  <c r="P370" i="3"/>
  <c r="P371" i="3"/>
  <c r="P372" i="3"/>
  <c r="P373" i="3"/>
  <c r="P374" i="3"/>
  <c r="P375" i="3"/>
  <c r="P376" i="3"/>
  <c r="P377" i="3"/>
  <c r="P378" i="3"/>
  <c r="P379" i="3"/>
  <c r="P380" i="3"/>
  <c r="P381" i="3"/>
  <c r="P382" i="3"/>
  <c r="P383" i="3"/>
  <c r="P384" i="3"/>
  <c r="P385" i="3"/>
  <c r="P386" i="3"/>
  <c r="P387" i="3"/>
  <c r="P388" i="3"/>
  <c r="P389" i="3"/>
  <c r="P390" i="3"/>
  <c r="P391" i="3"/>
  <c r="P392" i="3"/>
  <c r="P393" i="3"/>
  <c r="P394" i="3"/>
  <c r="P395" i="3"/>
  <c r="P396" i="3"/>
  <c r="P397" i="3"/>
  <c r="P398" i="3"/>
  <c r="P399" i="3"/>
  <c r="P400" i="3"/>
  <c r="P401" i="3"/>
  <c r="P402" i="3"/>
  <c r="P403" i="3"/>
  <c r="P404" i="3"/>
  <c r="P405" i="3"/>
  <c r="P406" i="3"/>
  <c r="P407" i="3"/>
  <c r="P408" i="3"/>
  <c r="P409" i="3"/>
  <c r="P410" i="3"/>
  <c r="P411" i="3"/>
  <c r="P412" i="3"/>
  <c r="P413" i="3"/>
  <c r="P414" i="3"/>
  <c r="P415" i="3"/>
  <c r="P416" i="3"/>
  <c r="P417" i="3"/>
  <c r="P418" i="3"/>
  <c r="P419" i="3"/>
  <c r="P420" i="3"/>
  <c r="P421" i="3"/>
  <c r="P422" i="3"/>
  <c r="P423" i="3"/>
  <c r="P424" i="3"/>
  <c r="P425" i="3"/>
  <c r="P426" i="3"/>
  <c r="P427" i="3"/>
  <c r="P428" i="3"/>
  <c r="P429" i="3"/>
  <c r="P430" i="3"/>
  <c r="P431" i="3"/>
  <c r="P432" i="3"/>
  <c r="P433" i="3"/>
  <c r="P434" i="3"/>
  <c r="P435" i="3"/>
  <c r="P436" i="3"/>
  <c r="P437" i="3"/>
  <c r="P438" i="3"/>
  <c r="P439" i="3"/>
  <c r="P440" i="3"/>
  <c r="P441" i="3"/>
  <c r="P442" i="3"/>
  <c r="P443" i="3"/>
  <c r="P444" i="3"/>
  <c r="P445" i="3"/>
  <c r="P446" i="3"/>
  <c r="P447" i="3"/>
  <c r="P448" i="3"/>
  <c r="P449" i="3"/>
  <c r="P450" i="3"/>
  <c r="P451" i="3"/>
  <c r="P452" i="3"/>
  <c r="P453" i="3"/>
  <c r="P454" i="3"/>
  <c r="P455" i="3"/>
  <c r="P456" i="3"/>
  <c r="P457" i="3"/>
  <c r="P458" i="3"/>
  <c r="P459" i="3"/>
  <c r="P460" i="3"/>
  <c r="P461" i="3"/>
  <c r="P462" i="3"/>
  <c r="P463" i="3"/>
  <c r="P464" i="3"/>
  <c r="P465" i="3"/>
  <c r="P466" i="3"/>
  <c r="P467" i="3"/>
  <c r="P468" i="3"/>
  <c r="P469" i="3"/>
  <c r="P470" i="3"/>
  <c r="P471" i="3"/>
  <c r="P472" i="3"/>
  <c r="P473" i="3"/>
  <c r="P474" i="3"/>
  <c r="P475" i="3"/>
  <c r="P476" i="3"/>
  <c r="P477" i="3"/>
  <c r="P478" i="3"/>
  <c r="P479" i="3"/>
  <c r="P480" i="3"/>
  <c r="P481" i="3"/>
  <c r="P482" i="3"/>
  <c r="P483" i="3"/>
  <c r="P484" i="3"/>
  <c r="P485" i="3"/>
  <c r="P486" i="3"/>
  <c r="P487" i="3"/>
  <c r="P488" i="3"/>
  <c r="P489" i="3"/>
  <c r="P490" i="3"/>
  <c r="P491" i="3"/>
  <c r="P492" i="3"/>
  <c r="P493" i="3"/>
  <c r="P494" i="3"/>
  <c r="P495" i="3"/>
  <c r="P496" i="3"/>
  <c r="P497" i="3"/>
  <c r="P498" i="3"/>
  <c r="P499" i="3"/>
  <c r="P500" i="3"/>
  <c r="P501" i="3"/>
  <c r="K2" i="3"/>
  <c r="K3" i="3"/>
  <c r="K4" i="3"/>
  <c r="K5" i="3"/>
  <c r="K6" i="3"/>
  <c r="K7" i="3"/>
  <c r="K8" i="3"/>
  <c r="K9" i="3"/>
  <c r="K10" i="3"/>
  <c r="K11" i="3"/>
  <c r="K12" i="3"/>
  <c r="K13" i="3"/>
  <c r="K14" i="3"/>
  <c r="K15" i="3"/>
  <c r="K16" i="3"/>
  <c r="K17" i="3"/>
  <c r="K18" i="3"/>
  <c r="K19" i="3"/>
  <c r="K20" i="3"/>
  <c r="K21" i="3"/>
  <c r="K22" i="3"/>
  <c r="K23" i="3"/>
  <c r="K24" i="3"/>
  <c r="K25" i="3"/>
  <c r="K26" i="3"/>
  <c r="K27" i="3"/>
  <c r="K28" i="3"/>
  <c r="K29" i="3"/>
  <c r="K30" i="3"/>
  <c r="K31" i="3"/>
  <c r="K32" i="3"/>
  <c r="K33" i="3"/>
  <c r="K34" i="3"/>
  <c r="K35" i="3"/>
  <c r="K36" i="3"/>
  <c r="K37" i="3"/>
  <c r="K38" i="3"/>
  <c r="K39" i="3"/>
  <c r="K40" i="3"/>
  <c r="K41" i="3"/>
  <c r="K42" i="3"/>
  <c r="K43" i="3"/>
  <c r="K44" i="3"/>
  <c r="K45" i="3"/>
  <c r="K46" i="3"/>
  <c r="K47" i="3"/>
  <c r="K48" i="3"/>
  <c r="K49" i="3"/>
  <c r="K50" i="3"/>
  <c r="K51" i="3"/>
  <c r="K52" i="3"/>
  <c r="K53" i="3"/>
  <c r="K54" i="3"/>
  <c r="K55" i="3"/>
  <c r="K56" i="3"/>
  <c r="K57" i="3"/>
  <c r="K58" i="3"/>
  <c r="K59" i="3"/>
  <c r="K60" i="3"/>
  <c r="K61" i="3"/>
  <c r="K62" i="3"/>
  <c r="K63" i="3"/>
  <c r="K64" i="3"/>
  <c r="K65" i="3"/>
  <c r="K66" i="3"/>
  <c r="K67" i="3"/>
  <c r="K68" i="3"/>
  <c r="K69" i="3"/>
  <c r="K70" i="3"/>
  <c r="K71" i="3"/>
  <c r="K72" i="3"/>
  <c r="K73" i="3"/>
  <c r="K74" i="3"/>
  <c r="K75" i="3"/>
  <c r="K76" i="3"/>
  <c r="K77" i="3"/>
  <c r="K78" i="3"/>
  <c r="K79" i="3"/>
  <c r="K80" i="3"/>
  <c r="K81" i="3"/>
  <c r="K82" i="3"/>
  <c r="K83" i="3"/>
  <c r="K84" i="3"/>
  <c r="K85" i="3"/>
  <c r="K86" i="3"/>
  <c r="K87" i="3"/>
  <c r="K88" i="3"/>
  <c r="K89" i="3"/>
  <c r="K90" i="3"/>
  <c r="K91" i="3"/>
  <c r="K92" i="3"/>
  <c r="K93" i="3"/>
  <c r="K94" i="3"/>
  <c r="K95" i="3"/>
  <c r="K96" i="3"/>
  <c r="K97" i="3"/>
  <c r="K98" i="3"/>
  <c r="K99" i="3"/>
  <c r="K100" i="3"/>
  <c r="K101" i="3"/>
  <c r="K102" i="3"/>
  <c r="K103" i="3"/>
  <c r="K104" i="3"/>
  <c r="K105" i="3"/>
  <c r="K106" i="3"/>
  <c r="K107" i="3"/>
  <c r="K108" i="3"/>
  <c r="K109" i="3"/>
  <c r="K110" i="3"/>
  <c r="K111" i="3"/>
  <c r="K112" i="3"/>
  <c r="K113" i="3"/>
  <c r="K114" i="3"/>
  <c r="K115" i="3"/>
  <c r="K116" i="3"/>
  <c r="K117" i="3"/>
  <c r="K118" i="3"/>
  <c r="K119" i="3"/>
  <c r="K120" i="3"/>
  <c r="K121" i="3"/>
  <c r="K122" i="3"/>
  <c r="K123" i="3"/>
  <c r="K124" i="3"/>
  <c r="K125" i="3"/>
  <c r="K126" i="3"/>
  <c r="K127" i="3"/>
  <c r="K128" i="3"/>
  <c r="K129" i="3"/>
  <c r="K130" i="3"/>
  <c r="K131" i="3"/>
  <c r="K132" i="3"/>
  <c r="K133" i="3"/>
  <c r="K134" i="3"/>
  <c r="K135" i="3"/>
  <c r="K136" i="3"/>
  <c r="K137" i="3"/>
  <c r="K138" i="3"/>
  <c r="K139" i="3"/>
  <c r="K140" i="3"/>
  <c r="K141" i="3"/>
  <c r="K142" i="3"/>
  <c r="K143" i="3"/>
  <c r="K144" i="3"/>
  <c r="K145" i="3"/>
  <c r="K146" i="3"/>
  <c r="K147" i="3"/>
  <c r="K148" i="3"/>
  <c r="K149" i="3"/>
  <c r="K150" i="3"/>
  <c r="K151" i="3"/>
  <c r="K152" i="3"/>
  <c r="K153" i="3"/>
  <c r="K154" i="3"/>
  <c r="K155" i="3"/>
  <c r="K156" i="3"/>
  <c r="K157" i="3"/>
  <c r="K158" i="3"/>
  <c r="K159" i="3"/>
  <c r="K160" i="3"/>
  <c r="K161" i="3"/>
  <c r="K162" i="3"/>
  <c r="K163" i="3"/>
  <c r="K164" i="3"/>
  <c r="K165" i="3"/>
  <c r="K166" i="3"/>
  <c r="K167" i="3"/>
  <c r="K168" i="3"/>
  <c r="K169" i="3"/>
  <c r="K170" i="3"/>
  <c r="K171" i="3"/>
  <c r="K172" i="3"/>
  <c r="K173" i="3"/>
  <c r="K174" i="3"/>
  <c r="K175" i="3"/>
  <c r="K176" i="3"/>
  <c r="K177" i="3"/>
  <c r="K178" i="3"/>
  <c r="K179" i="3"/>
  <c r="K180" i="3"/>
  <c r="K181" i="3"/>
  <c r="K182" i="3"/>
  <c r="K183" i="3"/>
  <c r="K184" i="3"/>
  <c r="K185" i="3"/>
  <c r="K186" i="3"/>
  <c r="K187" i="3"/>
  <c r="K188" i="3"/>
  <c r="K189" i="3"/>
  <c r="K190" i="3"/>
  <c r="K191" i="3"/>
  <c r="K192" i="3"/>
  <c r="K193" i="3"/>
  <c r="K194" i="3"/>
  <c r="K195" i="3"/>
  <c r="K196" i="3"/>
  <c r="K197" i="3"/>
  <c r="K198" i="3"/>
  <c r="K199" i="3"/>
  <c r="K200" i="3"/>
  <c r="K201" i="3"/>
  <c r="K202" i="3"/>
  <c r="K203" i="3"/>
  <c r="K204" i="3"/>
  <c r="K205" i="3"/>
  <c r="K206" i="3"/>
  <c r="K207" i="3"/>
  <c r="K208" i="3"/>
  <c r="K209" i="3"/>
  <c r="K210" i="3"/>
  <c r="K211" i="3"/>
  <c r="K212" i="3"/>
  <c r="K213" i="3"/>
  <c r="K214" i="3"/>
  <c r="K215" i="3"/>
  <c r="K216" i="3"/>
  <c r="K217" i="3"/>
  <c r="K218" i="3"/>
  <c r="K219" i="3"/>
  <c r="K220" i="3"/>
  <c r="K221" i="3"/>
  <c r="K222" i="3"/>
  <c r="K223" i="3"/>
  <c r="K224" i="3"/>
  <c r="K225" i="3"/>
  <c r="K226" i="3"/>
  <c r="K227" i="3"/>
  <c r="K228" i="3"/>
  <c r="K229" i="3"/>
  <c r="K230" i="3"/>
  <c r="K231" i="3"/>
  <c r="K232" i="3"/>
  <c r="K233" i="3"/>
  <c r="K234" i="3"/>
  <c r="K235" i="3"/>
  <c r="K236" i="3"/>
  <c r="K237" i="3"/>
  <c r="K238" i="3"/>
  <c r="K239" i="3"/>
  <c r="K240" i="3"/>
  <c r="K241" i="3"/>
  <c r="K242" i="3"/>
  <c r="K243" i="3"/>
  <c r="K244" i="3"/>
  <c r="K245" i="3"/>
  <c r="K246" i="3"/>
  <c r="K247" i="3"/>
  <c r="K248" i="3"/>
  <c r="K249" i="3"/>
  <c r="K250" i="3"/>
  <c r="K251" i="3"/>
  <c r="K252" i="3"/>
  <c r="K253" i="3"/>
  <c r="K254" i="3"/>
  <c r="K255" i="3"/>
  <c r="K256" i="3"/>
  <c r="K257" i="3"/>
  <c r="K258" i="3"/>
  <c r="K259" i="3"/>
  <c r="K260" i="3"/>
  <c r="K261" i="3"/>
  <c r="K262" i="3"/>
  <c r="K263" i="3"/>
  <c r="K264" i="3"/>
  <c r="K265" i="3"/>
  <c r="K266" i="3"/>
  <c r="K267" i="3"/>
  <c r="K268" i="3"/>
  <c r="K269" i="3"/>
  <c r="K270" i="3"/>
  <c r="K271" i="3"/>
  <c r="K272" i="3"/>
  <c r="K273" i="3"/>
  <c r="K274" i="3"/>
  <c r="K275" i="3"/>
  <c r="K276" i="3"/>
  <c r="K277" i="3"/>
  <c r="K278" i="3"/>
  <c r="K279" i="3"/>
  <c r="K280" i="3"/>
  <c r="K281" i="3"/>
  <c r="K282" i="3"/>
  <c r="K283" i="3"/>
  <c r="K284" i="3"/>
  <c r="K285" i="3"/>
  <c r="K286" i="3"/>
  <c r="K287" i="3"/>
  <c r="K288" i="3"/>
  <c r="K289" i="3"/>
  <c r="K290" i="3"/>
  <c r="K291" i="3"/>
  <c r="K292" i="3"/>
  <c r="K293" i="3"/>
  <c r="K294" i="3"/>
  <c r="K295" i="3"/>
  <c r="K296" i="3"/>
  <c r="K297" i="3"/>
  <c r="K298" i="3"/>
  <c r="K299" i="3"/>
  <c r="K300" i="3"/>
  <c r="K301" i="3"/>
  <c r="K302" i="3"/>
  <c r="K303" i="3"/>
  <c r="K304" i="3"/>
  <c r="K305" i="3"/>
  <c r="K306" i="3"/>
  <c r="K307" i="3"/>
  <c r="K308" i="3"/>
  <c r="K309" i="3"/>
  <c r="K310" i="3"/>
  <c r="K311" i="3"/>
  <c r="K312" i="3"/>
  <c r="K313" i="3"/>
  <c r="K314" i="3"/>
  <c r="K315" i="3"/>
  <c r="K316" i="3"/>
  <c r="K317" i="3"/>
  <c r="K318" i="3"/>
  <c r="K319" i="3"/>
  <c r="K320" i="3"/>
  <c r="K321" i="3"/>
  <c r="K322" i="3"/>
  <c r="K323" i="3"/>
  <c r="K324" i="3"/>
  <c r="K325" i="3"/>
  <c r="K326" i="3"/>
  <c r="K327" i="3"/>
  <c r="K328" i="3"/>
  <c r="K329" i="3"/>
  <c r="K330" i="3"/>
  <c r="K331" i="3"/>
  <c r="K332" i="3"/>
  <c r="K333" i="3"/>
  <c r="K334" i="3"/>
  <c r="K335" i="3"/>
  <c r="K336" i="3"/>
  <c r="K337" i="3"/>
  <c r="K338" i="3"/>
  <c r="K339" i="3"/>
  <c r="K340" i="3"/>
  <c r="K341" i="3"/>
  <c r="K342" i="3"/>
  <c r="K343" i="3"/>
  <c r="K344" i="3"/>
  <c r="K345" i="3"/>
  <c r="K346" i="3"/>
  <c r="K347" i="3"/>
  <c r="K348" i="3"/>
  <c r="K349" i="3"/>
  <c r="K350" i="3"/>
  <c r="K351" i="3"/>
  <c r="K352" i="3"/>
  <c r="K353" i="3"/>
  <c r="K354" i="3"/>
  <c r="K355" i="3"/>
  <c r="K356" i="3"/>
  <c r="K357" i="3"/>
  <c r="K358" i="3"/>
  <c r="K359" i="3"/>
  <c r="K360" i="3"/>
  <c r="K361" i="3"/>
  <c r="K362" i="3"/>
  <c r="K363" i="3"/>
  <c r="K364" i="3"/>
  <c r="K365" i="3"/>
  <c r="K366" i="3"/>
  <c r="K367" i="3"/>
  <c r="K368" i="3"/>
  <c r="K369" i="3"/>
  <c r="K370" i="3"/>
  <c r="K371" i="3"/>
  <c r="K372" i="3"/>
  <c r="K373" i="3"/>
  <c r="K374" i="3"/>
  <c r="K375" i="3"/>
  <c r="K376" i="3"/>
  <c r="K377" i="3"/>
  <c r="K378" i="3"/>
  <c r="K379" i="3"/>
  <c r="K380" i="3"/>
  <c r="K381" i="3"/>
  <c r="K382" i="3"/>
  <c r="K383" i="3"/>
  <c r="K384" i="3"/>
  <c r="K385" i="3"/>
  <c r="K386" i="3"/>
  <c r="K387" i="3"/>
  <c r="K388" i="3"/>
  <c r="K389" i="3"/>
  <c r="K390" i="3"/>
  <c r="K391" i="3"/>
  <c r="K392" i="3"/>
  <c r="K393" i="3"/>
  <c r="K394" i="3"/>
  <c r="K395" i="3"/>
  <c r="K396" i="3"/>
  <c r="K397" i="3"/>
  <c r="K398" i="3"/>
  <c r="K399" i="3"/>
  <c r="K400" i="3"/>
  <c r="K401" i="3"/>
  <c r="K402" i="3"/>
  <c r="K403" i="3"/>
  <c r="K404" i="3"/>
  <c r="K405" i="3"/>
  <c r="K406" i="3"/>
  <c r="K407" i="3"/>
  <c r="K408" i="3"/>
  <c r="K409" i="3"/>
  <c r="K410" i="3"/>
  <c r="K411" i="3"/>
  <c r="K412" i="3"/>
  <c r="K413" i="3"/>
  <c r="K414" i="3"/>
  <c r="K415" i="3"/>
  <c r="K416" i="3"/>
  <c r="K417" i="3"/>
  <c r="K418" i="3"/>
  <c r="K419" i="3"/>
  <c r="K420" i="3"/>
  <c r="K421" i="3"/>
  <c r="K422" i="3"/>
  <c r="K423" i="3"/>
  <c r="K424" i="3"/>
  <c r="K425" i="3"/>
  <c r="K426" i="3"/>
  <c r="K427" i="3"/>
  <c r="K428" i="3"/>
  <c r="K429" i="3"/>
  <c r="K430" i="3"/>
  <c r="K431" i="3"/>
  <c r="K432" i="3"/>
  <c r="K433" i="3"/>
  <c r="K434" i="3"/>
  <c r="K435" i="3"/>
  <c r="K436" i="3"/>
  <c r="K437" i="3"/>
  <c r="K438" i="3"/>
  <c r="K439" i="3"/>
  <c r="K440" i="3"/>
  <c r="K441" i="3"/>
  <c r="K442" i="3"/>
  <c r="K443" i="3"/>
  <c r="K444" i="3"/>
  <c r="K445" i="3"/>
  <c r="K446" i="3"/>
  <c r="K447" i="3"/>
  <c r="K448" i="3"/>
  <c r="K449" i="3"/>
  <c r="K450" i="3"/>
  <c r="K451" i="3"/>
  <c r="K452" i="3"/>
  <c r="K453" i="3"/>
  <c r="K454" i="3"/>
  <c r="K455" i="3"/>
  <c r="K456" i="3"/>
  <c r="K457" i="3"/>
  <c r="K458" i="3"/>
  <c r="K459" i="3"/>
  <c r="K460" i="3"/>
  <c r="K461" i="3"/>
  <c r="K462" i="3"/>
  <c r="K463" i="3"/>
  <c r="K464" i="3"/>
  <c r="K465" i="3"/>
  <c r="K466" i="3"/>
  <c r="K467" i="3"/>
  <c r="K468" i="3"/>
  <c r="K469" i="3"/>
  <c r="K470" i="3"/>
  <c r="K471" i="3"/>
  <c r="K472" i="3"/>
  <c r="K473" i="3"/>
  <c r="K474" i="3"/>
  <c r="K475" i="3"/>
  <c r="K476" i="3"/>
  <c r="K477" i="3"/>
  <c r="K478" i="3"/>
  <c r="K479" i="3"/>
  <c r="K480" i="3"/>
  <c r="K481" i="3"/>
  <c r="K482" i="3"/>
  <c r="K483" i="3"/>
  <c r="K484" i="3"/>
  <c r="K485" i="3"/>
  <c r="K486" i="3"/>
  <c r="K487" i="3"/>
  <c r="K488" i="3"/>
  <c r="K489" i="3"/>
  <c r="K490" i="3"/>
  <c r="K491" i="3"/>
  <c r="K492" i="3"/>
  <c r="K493" i="3"/>
  <c r="K494" i="3"/>
  <c r="K495" i="3"/>
  <c r="K496" i="3"/>
  <c r="K497" i="3"/>
  <c r="K498" i="3"/>
  <c r="K499" i="3"/>
  <c r="K500" i="3"/>
  <c r="K501" i="3"/>
  <c r="AQ7" i="3"/>
  <c r="AQ8" i="3"/>
  <c r="AQ9" i="3"/>
  <c r="AQ10" i="3"/>
  <c r="AQ11" i="3"/>
  <c r="AQ12" i="3"/>
  <c r="AQ13" i="3"/>
  <c r="AQ14" i="3"/>
  <c r="AQ15" i="3"/>
  <c r="AQ16" i="3"/>
  <c r="AQ17" i="3"/>
  <c r="AQ18" i="3"/>
  <c r="AQ19" i="3"/>
  <c r="AQ20" i="3"/>
  <c r="AQ21" i="3"/>
  <c r="AQ22" i="3"/>
  <c r="AQ23" i="3"/>
  <c r="AQ24" i="3"/>
  <c r="AQ25" i="3"/>
  <c r="AQ26" i="3"/>
  <c r="AQ27" i="3"/>
  <c r="AQ28" i="3"/>
  <c r="AQ29" i="3"/>
  <c r="AQ30" i="3"/>
  <c r="AQ31" i="3"/>
  <c r="AQ32" i="3"/>
  <c r="AQ33" i="3"/>
  <c r="AQ34" i="3"/>
  <c r="AQ35" i="3"/>
  <c r="AQ36" i="3"/>
  <c r="AQ37" i="3"/>
  <c r="AQ38" i="3"/>
  <c r="AQ39" i="3"/>
  <c r="AQ40" i="3"/>
  <c r="AQ41" i="3"/>
  <c r="AQ42" i="3"/>
  <c r="AQ43" i="3"/>
  <c r="AQ44" i="3"/>
  <c r="AQ45" i="3"/>
  <c r="AQ46" i="3"/>
  <c r="AQ47" i="3"/>
  <c r="AQ48" i="3"/>
  <c r="AQ49" i="3"/>
  <c r="AQ50" i="3"/>
  <c r="AQ51" i="3"/>
  <c r="AQ52" i="3"/>
  <c r="AQ53" i="3"/>
  <c r="AQ54" i="3"/>
  <c r="AQ55" i="3"/>
  <c r="AQ56" i="3"/>
  <c r="AQ57" i="3"/>
  <c r="AQ58" i="3"/>
  <c r="AQ59" i="3"/>
  <c r="AQ60" i="3"/>
  <c r="AQ61" i="3"/>
  <c r="AQ62" i="3"/>
  <c r="AQ63" i="3"/>
  <c r="AQ64" i="3"/>
  <c r="AQ65" i="3"/>
  <c r="AQ66" i="3"/>
  <c r="AQ67" i="3"/>
  <c r="AQ68" i="3"/>
  <c r="AQ69" i="3"/>
  <c r="AQ70" i="3"/>
  <c r="AQ71" i="3"/>
  <c r="AQ72" i="3"/>
  <c r="AQ73" i="3"/>
  <c r="AQ74" i="3"/>
  <c r="AQ75" i="3"/>
  <c r="AQ76" i="3"/>
  <c r="AQ77" i="3"/>
  <c r="AQ78" i="3"/>
  <c r="AQ79" i="3"/>
  <c r="AQ80" i="3"/>
  <c r="AQ81" i="3"/>
  <c r="AQ82" i="3"/>
  <c r="AQ83" i="3"/>
  <c r="AQ84" i="3"/>
  <c r="AQ85" i="3"/>
  <c r="AQ86" i="3"/>
  <c r="AQ87" i="3"/>
  <c r="AQ88" i="3"/>
  <c r="AQ89" i="3"/>
  <c r="AQ90" i="3"/>
  <c r="AQ91" i="3"/>
  <c r="AQ92" i="3"/>
  <c r="AQ93" i="3"/>
  <c r="AQ94" i="3"/>
  <c r="AQ95" i="3"/>
  <c r="AQ96" i="3"/>
  <c r="AQ97" i="3"/>
  <c r="AQ98" i="3"/>
  <c r="AQ99" i="3"/>
  <c r="AQ100" i="3"/>
  <c r="AQ101" i="3"/>
  <c r="AQ102" i="3"/>
  <c r="AQ103" i="3"/>
  <c r="AQ104" i="3"/>
  <c r="AQ105" i="3"/>
  <c r="AQ106" i="3"/>
  <c r="AQ107" i="3"/>
  <c r="AQ108" i="3"/>
  <c r="AQ109" i="3"/>
  <c r="AQ110" i="3"/>
  <c r="AQ111" i="3"/>
  <c r="AQ112" i="3"/>
  <c r="AQ113" i="3"/>
  <c r="AQ114" i="3"/>
  <c r="AQ115" i="3"/>
  <c r="AQ116" i="3"/>
  <c r="AQ117" i="3"/>
  <c r="AQ118" i="3"/>
  <c r="AQ119" i="3"/>
  <c r="AQ120" i="3"/>
  <c r="AQ121" i="3"/>
  <c r="AQ122" i="3"/>
  <c r="AQ123" i="3"/>
  <c r="AQ124" i="3"/>
  <c r="AQ125" i="3"/>
  <c r="AQ126" i="3"/>
  <c r="AQ127" i="3"/>
  <c r="AQ128" i="3"/>
  <c r="AQ129" i="3"/>
  <c r="AQ130" i="3"/>
  <c r="AQ131" i="3"/>
  <c r="AQ132" i="3"/>
  <c r="AQ133" i="3"/>
  <c r="AQ134" i="3"/>
  <c r="AQ135" i="3"/>
  <c r="AQ136" i="3"/>
  <c r="AQ137" i="3"/>
  <c r="AQ138" i="3"/>
  <c r="AQ139" i="3"/>
  <c r="AQ140" i="3"/>
  <c r="AQ141" i="3"/>
  <c r="AQ142" i="3"/>
  <c r="AQ143" i="3"/>
  <c r="AQ144" i="3"/>
  <c r="AQ145" i="3"/>
  <c r="AQ146" i="3"/>
  <c r="AQ147" i="3"/>
  <c r="AQ148" i="3"/>
  <c r="AQ149" i="3"/>
  <c r="AQ150" i="3"/>
  <c r="AQ151" i="3"/>
  <c r="AQ152" i="3"/>
  <c r="AQ153" i="3"/>
  <c r="AQ154" i="3"/>
  <c r="AQ155" i="3"/>
  <c r="AQ156" i="3"/>
  <c r="AQ157" i="3"/>
  <c r="AQ158" i="3"/>
  <c r="AQ159" i="3"/>
  <c r="AQ160" i="3"/>
  <c r="AQ161" i="3"/>
  <c r="AQ162" i="3"/>
  <c r="AQ163" i="3"/>
  <c r="AQ164" i="3"/>
  <c r="AQ165" i="3"/>
  <c r="AQ166" i="3"/>
  <c r="AQ167" i="3"/>
  <c r="AQ168" i="3"/>
  <c r="AQ169" i="3"/>
  <c r="AQ170" i="3"/>
  <c r="AQ171" i="3"/>
  <c r="AQ172" i="3"/>
  <c r="AQ173" i="3"/>
  <c r="AQ174" i="3"/>
  <c r="AQ175" i="3"/>
  <c r="AQ176" i="3"/>
  <c r="AQ177" i="3"/>
  <c r="AQ178" i="3"/>
  <c r="AQ179" i="3"/>
  <c r="AQ180" i="3"/>
  <c r="AQ181" i="3"/>
  <c r="AQ182" i="3"/>
  <c r="AQ183" i="3"/>
  <c r="AQ184" i="3"/>
  <c r="AQ185" i="3"/>
  <c r="AQ186" i="3"/>
  <c r="AQ187" i="3"/>
  <c r="AQ188" i="3"/>
  <c r="AQ189" i="3"/>
  <c r="AQ190" i="3"/>
  <c r="AQ191" i="3"/>
  <c r="AQ192" i="3"/>
  <c r="AQ193" i="3"/>
  <c r="AQ194" i="3"/>
  <c r="AQ195" i="3"/>
  <c r="AQ196" i="3"/>
  <c r="AQ197" i="3"/>
  <c r="AQ198" i="3"/>
  <c r="AQ199" i="3"/>
  <c r="AQ200" i="3"/>
  <c r="AQ201" i="3"/>
  <c r="AQ202" i="3"/>
  <c r="AQ203" i="3"/>
  <c r="AQ204" i="3"/>
  <c r="AQ205" i="3"/>
  <c r="AQ206" i="3"/>
  <c r="AQ207" i="3"/>
  <c r="AQ208" i="3"/>
  <c r="AQ209" i="3"/>
  <c r="AQ210" i="3"/>
  <c r="AQ211" i="3"/>
  <c r="AQ212" i="3"/>
  <c r="AQ213" i="3"/>
  <c r="AQ214" i="3"/>
  <c r="AQ215" i="3"/>
  <c r="AQ216" i="3"/>
  <c r="AQ217" i="3"/>
  <c r="AQ218" i="3"/>
  <c r="AQ219" i="3"/>
  <c r="AQ220" i="3"/>
  <c r="AQ221" i="3"/>
  <c r="AQ222" i="3"/>
  <c r="AQ223" i="3"/>
  <c r="AQ224" i="3"/>
  <c r="AQ225" i="3"/>
  <c r="AQ226" i="3"/>
  <c r="AQ227" i="3"/>
  <c r="AQ228" i="3"/>
  <c r="AQ229" i="3"/>
  <c r="AQ230" i="3"/>
  <c r="AQ231" i="3"/>
  <c r="AQ232" i="3"/>
  <c r="AQ233" i="3"/>
  <c r="AQ234" i="3"/>
  <c r="AQ235" i="3"/>
  <c r="AQ236" i="3"/>
  <c r="AQ237" i="3"/>
  <c r="AQ238" i="3"/>
  <c r="AQ239" i="3"/>
  <c r="AQ240" i="3"/>
  <c r="AQ241" i="3"/>
  <c r="AQ242" i="3"/>
  <c r="AQ243" i="3"/>
  <c r="AQ244" i="3"/>
  <c r="AQ245" i="3"/>
  <c r="AQ246" i="3"/>
  <c r="AQ247" i="3"/>
  <c r="AQ248" i="3"/>
  <c r="AQ249" i="3"/>
  <c r="AQ250" i="3"/>
  <c r="AQ251" i="3"/>
  <c r="AQ252" i="3"/>
  <c r="AQ253" i="3"/>
  <c r="AQ254" i="3"/>
  <c r="AQ255" i="3"/>
  <c r="AQ256" i="3"/>
  <c r="AQ257" i="3"/>
  <c r="AQ258" i="3"/>
  <c r="AQ259" i="3"/>
  <c r="AQ260" i="3"/>
  <c r="AQ261" i="3"/>
  <c r="AQ262" i="3"/>
  <c r="AQ263" i="3"/>
  <c r="AQ264" i="3"/>
  <c r="AQ265" i="3"/>
  <c r="AQ266" i="3"/>
  <c r="AQ267" i="3"/>
  <c r="AQ268" i="3"/>
  <c r="AQ269" i="3"/>
  <c r="AQ270" i="3"/>
  <c r="AQ271" i="3"/>
  <c r="AQ272" i="3"/>
  <c r="AQ273" i="3"/>
  <c r="AQ274" i="3"/>
  <c r="AQ275" i="3"/>
  <c r="AQ276" i="3"/>
  <c r="AQ277" i="3"/>
  <c r="AQ278" i="3"/>
  <c r="AQ279" i="3"/>
  <c r="AQ280" i="3"/>
  <c r="AQ281" i="3"/>
  <c r="AQ282" i="3"/>
  <c r="AQ283" i="3"/>
  <c r="AQ284" i="3"/>
  <c r="AQ285" i="3"/>
  <c r="AQ286" i="3"/>
  <c r="AQ287" i="3"/>
  <c r="AQ288" i="3"/>
  <c r="AQ289" i="3"/>
  <c r="AQ290" i="3"/>
  <c r="AQ291" i="3"/>
  <c r="AQ292" i="3"/>
  <c r="AQ293" i="3"/>
  <c r="AQ294" i="3"/>
  <c r="AQ295" i="3"/>
  <c r="AQ296" i="3"/>
  <c r="AQ297" i="3"/>
  <c r="AQ298" i="3"/>
  <c r="AQ299" i="3"/>
  <c r="AQ300" i="3"/>
  <c r="AQ301" i="3"/>
  <c r="AQ302" i="3"/>
  <c r="AQ303" i="3"/>
  <c r="AQ304" i="3"/>
  <c r="AQ305" i="3"/>
  <c r="AQ306" i="3"/>
  <c r="AQ307" i="3"/>
  <c r="AQ308" i="3"/>
  <c r="AQ309" i="3"/>
  <c r="AQ310" i="3"/>
  <c r="AQ311" i="3"/>
  <c r="AQ312" i="3"/>
  <c r="AQ313" i="3"/>
  <c r="AQ314" i="3"/>
  <c r="AQ315" i="3"/>
  <c r="AQ316" i="3"/>
  <c r="AQ317" i="3"/>
  <c r="AQ318" i="3"/>
  <c r="AQ319" i="3"/>
  <c r="AQ320" i="3"/>
  <c r="AQ321" i="3"/>
  <c r="AQ322" i="3"/>
  <c r="AQ323" i="3"/>
  <c r="AQ324" i="3"/>
  <c r="AQ325" i="3"/>
  <c r="AQ326" i="3"/>
  <c r="AQ327" i="3"/>
  <c r="AQ328" i="3"/>
  <c r="AQ329" i="3"/>
  <c r="AQ330" i="3"/>
  <c r="AQ331" i="3"/>
  <c r="AQ332" i="3"/>
  <c r="AQ333" i="3"/>
  <c r="AQ334" i="3"/>
  <c r="AQ335" i="3"/>
  <c r="AQ336" i="3"/>
  <c r="AQ337" i="3"/>
  <c r="AQ338" i="3"/>
  <c r="AQ339" i="3"/>
  <c r="AQ340" i="3"/>
  <c r="AQ341" i="3"/>
  <c r="AQ342" i="3"/>
  <c r="AQ343" i="3"/>
  <c r="AQ344" i="3"/>
  <c r="AQ345" i="3"/>
  <c r="AQ346" i="3"/>
  <c r="AQ347" i="3"/>
  <c r="AQ348" i="3"/>
  <c r="AQ349" i="3"/>
  <c r="AQ350" i="3"/>
  <c r="AQ351" i="3"/>
  <c r="AQ352" i="3"/>
  <c r="AQ353" i="3"/>
  <c r="AQ354" i="3"/>
  <c r="AQ355" i="3"/>
  <c r="AQ356" i="3"/>
  <c r="AQ357" i="3"/>
  <c r="AQ358" i="3"/>
  <c r="AQ359" i="3"/>
  <c r="AQ360" i="3"/>
  <c r="AQ361" i="3"/>
  <c r="AQ362" i="3"/>
  <c r="AQ363" i="3"/>
  <c r="AQ364" i="3"/>
  <c r="AQ365" i="3"/>
  <c r="AQ366" i="3"/>
  <c r="AQ367" i="3"/>
  <c r="AQ368" i="3"/>
  <c r="AQ369" i="3"/>
  <c r="AQ370" i="3"/>
  <c r="AQ371" i="3"/>
  <c r="AQ372" i="3"/>
  <c r="AQ373" i="3"/>
  <c r="AQ374" i="3"/>
  <c r="AQ375" i="3"/>
  <c r="AQ376" i="3"/>
  <c r="AQ377" i="3"/>
  <c r="AQ378" i="3"/>
  <c r="AQ379" i="3"/>
  <c r="AQ380" i="3"/>
  <c r="AQ381" i="3"/>
  <c r="AQ382" i="3"/>
  <c r="AQ383" i="3"/>
  <c r="AQ384" i="3"/>
  <c r="AQ385" i="3"/>
  <c r="AQ386" i="3"/>
  <c r="AQ387" i="3"/>
  <c r="AQ388" i="3"/>
  <c r="AQ389" i="3"/>
  <c r="AQ390" i="3"/>
  <c r="AQ391" i="3"/>
  <c r="AQ392" i="3"/>
  <c r="AQ393" i="3"/>
  <c r="AQ394" i="3"/>
  <c r="AQ395" i="3"/>
  <c r="AQ396" i="3"/>
  <c r="AQ397" i="3"/>
  <c r="AQ398" i="3"/>
  <c r="AQ399" i="3"/>
  <c r="AQ400" i="3"/>
  <c r="AQ401" i="3"/>
  <c r="AQ402" i="3"/>
  <c r="AQ403" i="3"/>
  <c r="AQ404" i="3"/>
  <c r="AQ405" i="3"/>
  <c r="AQ406" i="3"/>
  <c r="AQ407" i="3"/>
  <c r="AQ408" i="3"/>
  <c r="AQ409" i="3"/>
  <c r="AQ410" i="3"/>
  <c r="AQ411" i="3"/>
  <c r="AQ412" i="3"/>
  <c r="AQ413" i="3"/>
  <c r="AQ414" i="3"/>
  <c r="AQ415" i="3"/>
  <c r="AQ416" i="3"/>
  <c r="AQ417" i="3"/>
  <c r="AQ418" i="3"/>
  <c r="AQ419" i="3"/>
  <c r="AQ420" i="3"/>
  <c r="AQ421" i="3"/>
  <c r="AQ422" i="3"/>
  <c r="AQ423" i="3"/>
  <c r="AQ424" i="3"/>
  <c r="AQ425" i="3"/>
  <c r="AQ426" i="3"/>
  <c r="AQ427" i="3"/>
  <c r="AQ428" i="3"/>
  <c r="AQ429" i="3"/>
  <c r="AQ430" i="3"/>
  <c r="AQ431" i="3"/>
  <c r="AQ432" i="3"/>
  <c r="AQ433" i="3"/>
  <c r="AQ434" i="3"/>
  <c r="AQ435" i="3"/>
  <c r="AQ436" i="3"/>
  <c r="AQ437" i="3"/>
  <c r="AQ438" i="3"/>
  <c r="AQ439" i="3"/>
  <c r="AQ440" i="3"/>
  <c r="AQ441" i="3"/>
  <c r="AQ442" i="3"/>
  <c r="AQ443" i="3"/>
  <c r="AQ444" i="3"/>
  <c r="AQ445" i="3"/>
  <c r="AQ446" i="3"/>
  <c r="AQ447" i="3"/>
  <c r="AQ448" i="3"/>
  <c r="AQ449" i="3"/>
  <c r="AQ450" i="3"/>
  <c r="AQ451" i="3"/>
  <c r="AQ452" i="3"/>
  <c r="AQ453" i="3"/>
  <c r="AQ454" i="3"/>
  <c r="AQ455" i="3"/>
  <c r="AQ456" i="3"/>
  <c r="AQ457" i="3"/>
  <c r="AQ458" i="3"/>
  <c r="AQ459" i="3"/>
  <c r="AQ460" i="3"/>
  <c r="AQ461" i="3"/>
  <c r="AQ462" i="3"/>
  <c r="AQ463" i="3"/>
  <c r="AQ464" i="3"/>
  <c r="AQ465" i="3"/>
  <c r="AQ466" i="3"/>
  <c r="AQ467" i="3"/>
  <c r="AQ468" i="3"/>
  <c r="AQ469" i="3"/>
  <c r="AQ470" i="3"/>
  <c r="AQ471" i="3"/>
  <c r="AQ472" i="3"/>
  <c r="AQ473" i="3"/>
  <c r="AQ474" i="3"/>
  <c r="AQ475" i="3"/>
  <c r="AQ476" i="3"/>
  <c r="AQ477" i="3"/>
  <c r="AQ478" i="3"/>
  <c r="AQ479" i="3"/>
  <c r="AQ480" i="3"/>
  <c r="AQ481" i="3"/>
  <c r="AQ482" i="3"/>
  <c r="AQ483" i="3"/>
  <c r="AQ484" i="3"/>
  <c r="AQ485" i="3"/>
  <c r="AQ486" i="3"/>
  <c r="AQ487" i="3"/>
  <c r="AQ488" i="3"/>
  <c r="AQ489" i="3"/>
  <c r="AQ490" i="3"/>
  <c r="AQ491" i="3"/>
  <c r="AQ492" i="3"/>
  <c r="AQ493" i="3"/>
  <c r="AQ494" i="3"/>
  <c r="AQ495" i="3"/>
  <c r="AQ496" i="3"/>
  <c r="AQ497" i="3"/>
  <c r="AQ498" i="3"/>
  <c r="AQ499" i="3"/>
  <c r="AQ500" i="3"/>
  <c r="AQ501" i="3"/>
  <c r="B2" i="3"/>
  <c r="AQ2" i="3" s="1"/>
  <c r="B3" i="3"/>
  <c r="AQ3" i="3" s="1"/>
  <c r="B4" i="3"/>
  <c r="AQ4" i="3" s="1"/>
  <c r="B5" i="3"/>
  <c r="AQ5" i="3" s="1"/>
  <c r="B6" i="3"/>
  <c r="AQ6" i="3" s="1"/>
  <c r="B7" i="3"/>
  <c r="B8" i="3"/>
  <c r="B9" i="3"/>
  <c r="B10" i="3"/>
  <c r="B11" i="3"/>
  <c r="B12" i="3"/>
  <c r="B13" i="3"/>
  <c r="B14" i="3"/>
  <c r="B15" i="3"/>
  <c r="B16" i="3"/>
  <c r="B17" i="3"/>
  <c r="B18" i="3"/>
  <c r="B19" i="3"/>
  <c r="B20" i="3"/>
  <c r="B21" i="3"/>
  <c r="B22" i="3"/>
  <c r="B23" i="3"/>
  <c r="B24" i="3"/>
  <c r="B25" i="3"/>
  <c r="B26" i="3"/>
  <c r="B27" i="3"/>
  <c r="B28" i="3"/>
  <c r="B29" i="3"/>
  <c r="B30" i="3"/>
  <c r="B31" i="3"/>
  <c r="B32" i="3"/>
  <c r="B33" i="3"/>
  <c r="B34" i="3"/>
  <c r="B35" i="3"/>
  <c r="B36" i="3"/>
  <c r="B37" i="3"/>
  <c r="B38" i="3"/>
  <c r="B39" i="3"/>
  <c r="B40" i="3"/>
  <c r="B41" i="3"/>
  <c r="B42" i="3"/>
  <c r="B43" i="3"/>
  <c r="B44" i="3"/>
  <c r="B45" i="3"/>
  <c r="B46" i="3"/>
  <c r="B47" i="3"/>
  <c r="B48" i="3"/>
  <c r="B49" i="3"/>
  <c r="B50" i="3"/>
  <c r="B51" i="3"/>
  <c r="B52" i="3"/>
  <c r="B53" i="3"/>
  <c r="B54" i="3"/>
  <c r="B55" i="3"/>
  <c r="B56" i="3"/>
  <c r="B57" i="3"/>
  <c r="B58" i="3"/>
  <c r="B59" i="3"/>
  <c r="B60" i="3"/>
  <c r="B61" i="3"/>
  <c r="B62" i="3"/>
  <c r="B63" i="3"/>
  <c r="B64" i="3"/>
  <c r="B65" i="3"/>
  <c r="B66" i="3"/>
  <c r="B67" i="3"/>
  <c r="B68" i="3"/>
  <c r="B69" i="3"/>
  <c r="B70" i="3"/>
  <c r="B71" i="3"/>
  <c r="B72" i="3"/>
  <c r="B73" i="3"/>
  <c r="B74" i="3"/>
  <c r="B75" i="3"/>
  <c r="B76" i="3"/>
  <c r="B77" i="3"/>
  <c r="B78" i="3"/>
  <c r="B79" i="3"/>
  <c r="B80" i="3"/>
  <c r="B81" i="3"/>
  <c r="B82" i="3"/>
  <c r="B83" i="3"/>
  <c r="B84" i="3"/>
  <c r="B85" i="3"/>
  <c r="B86" i="3"/>
  <c r="B87" i="3"/>
  <c r="B88" i="3"/>
  <c r="B89" i="3"/>
  <c r="B90" i="3"/>
  <c r="B91" i="3"/>
  <c r="B92" i="3"/>
  <c r="B93" i="3"/>
  <c r="B94" i="3"/>
  <c r="B95" i="3"/>
  <c r="B96" i="3"/>
  <c r="B97" i="3"/>
  <c r="B98" i="3"/>
  <c r="B99" i="3"/>
  <c r="B100" i="3"/>
  <c r="B101" i="3"/>
  <c r="B102" i="3"/>
  <c r="B103" i="3"/>
  <c r="B104" i="3"/>
  <c r="B105" i="3"/>
  <c r="B106" i="3"/>
  <c r="B107" i="3"/>
  <c r="B108" i="3"/>
  <c r="B109" i="3"/>
  <c r="B110" i="3"/>
  <c r="B111" i="3"/>
  <c r="B112" i="3"/>
  <c r="B113" i="3"/>
  <c r="B114" i="3"/>
  <c r="B115" i="3"/>
  <c r="B116" i="3"/>
  <c r="B117" i="3"/>
  <c r="B118" i="3"/>
  <c r="B119" i="3"/>
  <c r="B120" i="3"/>
  <c r="B121" i="3"/>
  <c r="B122" i="3"/>
  <c r="B123" i="3"/>
  <c r="B124" i="3"/>
  <c r="B125" i="3"/>
  <c r="B126" i="3"/>
  <c r="B127" i="3"/>
  <c r="B128" i="3"/>
  <c r="B129" i="3"/>
  <c r="B130" i="3"/>
  <c r="B131" i="3"/>
  <c r="B132" i="3"/>
  <c r="B133" i="3"/>
  <c r="B134" i="3"/>
  <c r="B135" i="3"/>
  <c r="B136" i="3"/>
  <c r="B137" i="3"/>
  <c r="B138" i="3"/>
  <c r="B139" i="3"/>
  <c r="B140" i="3"/>
  <c r="B141" i="3"/>
  <c r="B142" i="3"/>
  <c r="B143" i="3"/>
  <c r="B144" i="3"/>
  <c r="B145" i="3"/>
  <c r="B146" i="3"/>
  <c r="B147" i="3"/>
  <c r="B148" i="3"/>
  <c r="B149" i="3"/>
  <c r="B150" i="3"/>
  <c r="B151" i="3"/>
  <c r="B152" i="3"/>
  <c r="B153" i="3"/>
  <c r="B154" i="3"/>
  <c r="B155" i="3"/>
  <c r="B156" i="3"/>
  <c r="B157" i="3"/>
  <c r="B158" i="3"/>
  <c r="B159" i="3"/>
  <c r="B160" i="3"/>
  <c r="B161" i="3"/>
  <c r="B162" i="3"/>
  <c r="B163" i="3"/>
  <c r="B164" i="3"/>
  <c r="B165" i="3"/>
  <c r="B166" i="3"/>
  <c r="B167" i="3"/>
  <c r="B168" i="3"/>
  <c r="B169" i="3"/>
  <c r="B170" i="3"/>
  <c r="B171" i="3"/>
  <c r="B172" i="3"/>
  <c r="B173" i="3"/>
  <c r="B174" i="3"/>
  <c r="B175" i="3"/>
  <c r="B176" i="3"/>
  <c r="B177" i="3"/>
  <c r="B178" i="3"/>
  <c r="B179" i="3"/>
  <c r="B180" i="3"/>
  <c r="B181" i="3"/>
  <c r="B182" i="3"/>
  <c r="B183" i="3"/>
  <c r="B184" i="3"/>
  <c r="B185" i="3"/>
  <c r="B186" i="3"/>
  <c r="B187" i="3"/>
  <c r="B188" i="3"/>
  <c r="B189" i="3"/>
  <c r="B190" i="3"/>
  <c r="B191" i="3"/>
  <c r="B192" i="3"/>
  <c r="B193" i="3"/>
  <c r="B194" i="3"/>
  <c r="B195" i="3"/>
  <c r="B196" i="3"/>
  <c r="B197" i="3"/>
  <c r="B198" i="3"/>
  <c r="B199" i="3"/>
  <c r="B200" i="3"/>
  <c r="B201" i="3"/>
  <c r="B202" i="3"/>
  <c r="B203" i="3"/>
  <c r="B204" i="3"/>
  <c r="B205" i="3"/>
  <c r="B206" i="3"/>
  <c r="B207" i="3"/>
  <c r="B208" i="3"/>
  <c r="B209" i="3"/>
  <c r="B210" i="3"/>
  <c r="B211" i="3"/>
  <c r="B212" i="3"/>
  <c r="B213" i="3"/>
  <c r="B214" i="3"/>
  <c r="B215" i="3"/>
  <c r="B216" i="3"/>
  <c r="B217" i="3"/>
  <c r="B218" i="3"/>
  <c r="B219" i="3"/>
  <c r="B220" i="3"/>
  <c r="B221" i="3"/>
  <c r="B222" i="3"/>
  <c r="B223" i="3"/>
  <c r="B224" i="3"/>
  <c r="B225" i="3"/>
  <c r="B226" i="3"/>
  <c r="B227" i="3"/>
  <c r="B228" i="3"/>
  <c r="B229" i="3"/>
  <c r="B230" i="3"/>
  <c r="B231" i="3"/>
  <c r="B232" i="3"/>
  <c r="B233" i="3"/>
  <c r="B234" i="3"/>
  <c r="B235" i="3"/>
  <c r="B236" i="3"/>
  <c r="B237" i="3"/>
  <c r="B238" i="3"/>
  <c r="B239" i="3"/>
  <c r="B240" i="3"/>
  <c r="B241" i="3"/>
  <c r="B242" i="3"/>
  <c r="B243" i="3"/>
  <c r="B244" i="3"/>
  <c r="B245" i="3"/>
  <c r="B246" i="3"/>
  <c r="B247" i="3"/>
  <c r="B248" i="3"/>
  <c r="B249" i="3"/>
  <c r="B250" i="3"/>
  <c r="B251" i="3"/>
  <c r="B252" i="3"/>
  <c r="B253" i="3"/>
  <c r="B254" i="3"/>
  <c r="B255" i="3"/>
  <c r="B256" i="3"/>
  <c r="B257" i="3"/>
  <c r="B258" i="3"/>
  <c r="B259" i="3"/>
  <c r="B260" i="3"/>
  <c r="B261" i="3"/>
  <c r="B262" i="3"/>
  <c r="B263" i="3"/>
  <c r="B264" i="3"/>
  <c r="B265" i="3"/>
  <c r="B266" i="3"/>
  <c r="B267" i="3"/>
  <c r="B268" i="3"/>
  <c r="B269" i="3"/>
  <c r="B270" i="3"/>
  <c r="B271" i="3"/>
  <c r="B272" i="3"/>
  <c r="B273" i="3"/>
  <c r="B274" i="3"/>
  <c r="B275" i="3"/>
  <c r="B276" i="3"/>
  <c r="B277" i="3"/>
  <c r="B278" i="3"/>
  <c r="B279" i="3"/>
  <c r="B280" i="3"/>
  <c r="B281" i="3"/>
  <c r="B282" i="3"/>
  <c r="B283" i="3"/>
  <c r="B284" i="3"/>
  <c r="B285" i="3"/>
  <c r="B286" i="3"/>
  <c r="B287" i="3"/>
  <c r="B288" i="3"/>
  <c r="B289" i="3"/>
  <c r="B290" i="3"/>
  <c r="B291" i="3"/>
  <c r="B292" i="3"/>
  <c r="B293" i="3"/>
  <c r="B294" i="3"/>
  <c r="B295" i="3"/>
  <c r="B296" i="3"/>
  <c r="B297" i="3"/>
  <c r="B298" i="3"/>
  <c r="B299" i="3"/>
  <c r="B300" i="3"/>
  <c r="B301" i="3"/>
  <c r="B302" i="3"/>
  <c r="B303" i="3"/>
  <c r="B304" i="3"/>
  <c r="B305" i="3"/>
  <c r="B306" i="3"/>
  <c r="B307" i="3"/>
  <c r="B308" i="3"/>
  <c r="B309" i="3"/>
  <c r="B310" i="3"/>
  <c r="B311" i="3"/>
  <c r="B312" i="3"/>
  <c r="B313" i="3"/>
  <c r="B314" i="3"/>
  <c r="B315" i="3"/>
  <c r="B316" i="3"/>
  <c r="B317" i="3"/>
  <c r="B318" i="3"/>
  <c r="B319" i="3"/>
  <c r="B320" i="3"/>
  <c r="B321" i="3"/>
  <c r="B322" i="3"/>
  <c r="B323" i="3"/>
  <c r="B324" i="3"/>
  <c r="B325" i="3"/>
  <c r="B326" i="3"/>
  <c r="B327" i="3"/>
  <c r="B328" i="3"/>
  <c r="B329" i="3"/>
  <c r="B330" i="3"/>
  <c r="B331" i="3"/>
  <c r="B332" i="3"/>
  <c r="B333" i="3"/>
  <c r="B334" i="3"/>
  <c r="B335" i="3"/>
  <c r="B336" i="3"/>
  <c r="B337" i="3"/>
  <c r="B338" i="3"/>
  <c r="B339" i="3"/>
  <c r="B340" i="3"/>
  <c r="B341" i="3"/>
  <c r="B342" i="3"/>
  <c r="B343" i="3"/>
  <c r="B344" i="3"/>
  <c r="B345" i="3"/>
  <c r="B346" i="3"/>
  <c r="B347" i="3"/>
  <c r="B348" i="3"/>
  <c r="B349" i="3"/>
  <c r="B350" i="3"/>
  <c r="B351" i="3"/>
  <c r="B352" i="3"/>
  <c r="B353" i="3"/>
  <c r="B354" i="3"/>
  <c r="B355" i="3"/>
  <c r="B356" i="3"/>
  <c r="B357" i="3"/>
  <c r="B358" i="3"/>
  <c r="B359" i="3"/>
  <c r="B360" i="3"/>
  <c r="B361" i="3"/>
  <c r="B362" i="3"/>
  <c r="B363" i="3"/>
  <c r="B364" i="3"/>
  <c r="B365" i="3"/>
  <c r="B366" i="3"/>
  <c r="B367" i="3"/>
  <c r="B368" i="3"/>
  <c r="B369" i="3"/>
  <c r="B370" i="3"/>
  <c r="B371" i="3"/>
  <c r="B372" i="3"/>
  <c r="B373" i="3"/>
  <c r="B374" i="3"/>
  <c r="B375" i="3"/>
  <c r="B376" i="3"/>
  <c r="B377" i="3"/>
  <c r="B378" i="3"/>
  <c r="B379" i="3"/>
  <c r="B380" i="3"/>
  <c r="B381" i="3"/>
  <c r="B382" i="3"/>
  <c r="B383" i="3"/>
  <c r="B384" i="3"/>
  <c r="B385" i="3"/>
  <c r="B386" i="3"/>
  <c r="B387" i="3"/>
  <c r="B388" i="3"/>
  <c r="B389" i="3"/>
  <c r="B390" i="3"/>
  <c r="B391" i="3"/>
  <c r="B392" i="3"/>
  <c r="B393" i="3"/>
  <c r="B394" i="3"/>
  <c r="B395" i="3"/>
  <c r="B396" i="3"/>
  <c r="B397" i="3"/>
  <c r="B398" i="3"/>
  <c r="B399" i="3"/>
  <c r="B400" i="3"/>
  <c r="B401" i="3"/>
  <c r="B402" i="3"/>
  <c r="B403" i="3"/>
  <c r="B404" i="3"/>
  <c r="B405" i="3"/>
  <c r="B406" i="3"/>
  <c r="B407" i="3"/>
  <c r="B408" i="3"/>
  <c r="B409" i="3"/>
  <c r="B410" i="3"/>
  <c r="B411" i="3"/>
  <c r="B412" i="3"/>
  <c r="B413" i="3"/>
  <c r="B414" i="3"/>
  <c r="B415" i="3"/>
  <c r="B416" i="3"/>
  <c r="B417" i="3"/>
  <c r="B418" i="3"/>
  <c r="B419" i="3"/>
  <c r="B420" i="3"/>
  <c r="B421" i="3"/>
  <c r="B422" i="3"/>
  <c r="B423" i="3"/>
  <c r="B424" i="3"/>
  <c r="B425" i="3"/>
  <c r="B426" i="3"/>
  <c r="B427" i="3"/>
  <c r="B428" i="3"/>
  <c r="B429" i="3"/>
  <c r="B430" i="3"/>
  <c r="B431" i="3"/>
  <c r="B432" i="3"/>
  <c r="B433" i="3"/>
  <c r="B434" i="3"/>
  <c r="B435" i="3"/>
  <c r="B436" i="3"/>
  <c r="B437" i="3"/>
  <c r="B438" i="3"/>
  <c r="B439" i="3"/>
  <c r="B440" i="3"/>
  <c r="B441" i="3"/>
  <c r="B442" i="3"/>
  <c r="B443" i="3"/>
  <c r="B444" i="3"/>
  <c r="B445" i="3"/>
  <c r="B446" i="3"/>
  <c r="B447" i="3"/>
  <c r="B448" i="3"/>
  <c r="B449" i="3"/>
  <c r="B450" i="3"/>
  <c r="B451" i="3"/>
  <c r="B452" i="3"/>
  <c r="B453" i="3"/>
  <c r="B454" i="3"/>
  <c r="B455" i="3"/>
  <c r="B456" i="3"/>
  <c r="B457" i="3"/>
  <c r="B458" i="3"/>
  <c r="B459" i="3"/>
  <c r="B460" i="3"/>
  <c r="B461" i="3"/>
  <c r="B462" i="3"/>
  <c r="B463" i="3"/>
  <c r="B464" i="3"/>
  <c r="B465" i="3"/>
  <c r="B466" i="3"/>
  <c r="B467" i="3"/>
  <c r="B468" i="3"/>
  <c r="B469" i="3"/>
  <c r="B470" i="3"/>
  <c r="B471" i="3"/>
  <c r="B472" i="3"/>
  <c r="B473" i="3"/>
  <c r="B474" i="3"/>
  <c r="B475" i="3"/>
  <c r="B476" i="3"/>
  <c r="B477" i="3"/>
  <c r="B478" i="3"/>
  <c r="B479" i="3"/>
  <c r="B480" i="3"/>
  <c r="B481" i="3"/>
  <c r="B482" i="3"/>
  <c r="B483" i="3"/>
  <c r="B484" i="3"/>
  <c r="B485" i="3"/>
  <c r="B486" i="3"/>
  <c r="B487" i="3"/>
  <c r="B488" i="3"/>
  <c r="B489" i="3"/>
  <c r="B490" i="3"/>
  <c r="B491" i="3"/>
  <c r="B492" i="3"/>
  <c r="B493" i="3"/>
  <c r="B494" i="3"/>
  <c r="B495" i="3"/>
  <c r="B496" i="3"/>
  <c r="B497" i="3"/>
  <c r="B498" i="3"/>
  <c r="B499" i="3"/>
  <c r="B500" i="3"/>
  <c r="B501" i="3"/>
  <c r="AV2" i="3"/>
  <c r="AV3" i="3"/>
  <c r="AV4" i="3"/>
  <c r="AV5" i="3"/>
  <c r="AV6" i="3"/>
  <c r="AV7" i="3"/>
  <c r="AV8" i="3"/>
  <c r="AV9" i="3"/>
  <c r="AV10" i="3"/>
  <c r="AV11" i="3"/>
  <c r="AV12" i="3"/>
  <c r="AV13" i="3"/>
  <c r="AV14" i="3"/>
  <c r="AV15" i="3"/>
  <c r="AV16" i="3"/>
  <c r="AV17" i="3"/>
  <c r="AV18" i="3"/>
  <c r="AV19" i="3"/>
  <c r="AV20" i="3"/>
  <c r="AV21" i="3"/>
  <c r="AV22" i="3"/>
  <c r="AV23" i="3"/>
  <c r="AV24" i="3"/>
  <c r="AV25" i="3"/>
  <c r="AV26" i="3"/>
  <c r="AV27" i="3"/>
  <c r="AV28" i="3"/>
  <c r="AV29" i="3"/>
  <c r="AV30" i="3"/>
  <c r="AV31" i="3"/>
  <c r="AV32" i="3"/>
  <c r="AV33" i="3"/>
  <c r="AV34" i="3"/>
  <c r="AV35" i="3"/>
  <c r="AV36" i="3"/>
  <c r="AV37" i="3"/>
  <c r="AV38" i="3"/>
  <c r="AV39" i="3"/>
  <c r="AV40" i="3"/>
  <c r="AV41" i="3"/>
  <c r="AV42" i="3"/>
  <c r="AV43" i="3"/>
  <c r="AV44" i="3"/>
  <c r="AV45" i="3"/>
  <c r="AV46" i="3"/>
  <c r="AV47" i="3"/>
  <c r="AV48" i="3"/>
  <c r="AV49" i="3"/>
  <c r="AV50" i="3"/>
  <c r="AV51" i="3"/>
  <c r="AV52" i="3"/>
  <c r="AV53" i="3"/>
  <c r="AV54" i="3"/>
  <c r="AV55" i="3"/>
  <c r="AV56" i="3"/>
  <c r="AV57" i="3"/>
  <c r="AV58" i="3"/>
  <c r="AV59" i="3"/>
  <c r="AV60" i="3"/>
  <c r="AV61" i="3"/>
  <c r="AV62" i="3"/>
  <c r="AV63" i="3"/>
  <c r="AV64" i="3"/>
  <c r="AV65" i="3"/>
  <c r="AV66" i="3"/>
  <c r="AV67" i="3"/>
  <c r="AV68" i="3"/>
  <c r="AV69" i="3"/>
  <c r="AV70" i="3"/>
  <c r="AV71" i="3"/>
  <c r="AV72" i="3"/>
  <c r="AV73" i="3"/>
  <c r="AV74" i="3"/>
  <c r="AV75" i="3"/>
  <c r="AV76" i="3"/>
  <c r="AV77" i="3"/>
  <c r="AV78" i="3"/>
  <c r="AV79" i="3"/>
  <c r="AV80" i="3"/>
  <c r="AV81" i="3"/>
  <c r="AV82" i="3"/>
  <c r="AV83" i="3"/>
  <c r="AV84" i="3"/>
  <c r="AV85" i="3"/>
  <c r="AV86" i="3"/>
  <c r="AV87" i="3"/>
  <c r="AV88" i="3"/>
  <c r="AV89" i="3"/>
  <c r="AV90" i="3"/>
  <c r="AV91" i="3"/>
  <c r="AV92" i="3"/>
  <c r="AV93" i="3"/>
  <c r="AV94" i="3"/>
  <c r="AV95" i="3"/>
  <c r="AV96" i="3"/>
  <c r="AV97" i="3"/>
  <c r="AV98" i="3"/>
  <c r="AV99" i="3"/>
  <c r="AV100" i="3"/>
  <c r="AV101" i="3"/>
  <c r="AV102" i="3"/>
  <c r="AV103" i="3"/>
  <c r="AV104" i="3"/>
  <c r="AV105" i="3"/>
  <c r="AV106" i="3"/>
  <c r="AV107" i="3"/>
  <c r="AV108" i="3"/>
  <c r="AV109" i="3"/>
  <c r="AV110" i="3"/>
  <c r="AV111" i="3"/>
  <c r="AV112" i="3"/>
  <c r="AV113" i="3"/>
  <c r="AV114" i="3"/>
  <c r="AV115" i="3"/>
  <c r="AV116" i="3"/>
  <c r="AV117" i="3"/>
  <c r="AV118" i="3"/>
  <c r="AV119" i="3"/>
  <c r="AV120" i="3"/>
  <c r="AV121" i="3"/>
  <c r="AV122" i="3"/>
  <c r="AV123" i="3"/>
  <c r="AV124" i="3"/>
  <c r="AV125" i="3"/>
  <c r="AV126" i="3"/>
  <c r="AV127" i="3"/>
  <c r="AV128" i="3"/>
  <c r="AV129" i="3"/>
  <c r="AV130" i="3"/>
  <c r="AV131" i="3"/>
  <c r="AV132" i="3"/>
  <c r="AV133" i="3"/>
  <c r="AV134" i="3"/>
  <c r="AV135" i="3"/>
  <c r="AV136" i="3"/>
  <c r="AV137" i="3"/>
  <c r="AV138" i="3"/>
  <c r="AV139" i="3"/>
  <c r="AV140" i="3"/>
  <c r="AV141" i="3"/>
  <c r="AV142" i="3"/>
  <c r="AV143" i="3"/>
  <c r="AV144" i="3"/>
  <c r="AV145" i="3"/>
  <c r="AV146" i="3"/>
  <c r="AV147" i="3"/>
  <c r="AV148" i="3"/>
  <c r="AV149" i="3"/>
  <c r="AV150" i="3"/>
  <c r="AV151" i="3"/>
  <c r="AV152" i="3"/>
  <c r="AV153" i="3"/>
  <c r="AV154" i="3"/>
  <c r="AV155" i="3"/>
  <c r="AV156" i="3"/>
  <c r="AV157" i="3"/>
  <c r="AV158" i="3"/>
  <c r="AV159" i="3"/>
  <c r="AV160" i="3"/>
  <c r="AV161" i="3"/>
  <c r="AV162" i="3"/>
  <c r="AV163" i="3"/>
  <c r="AV164" i="3"/>
  <c r="AV165" i="3"/>
  <c r="AV166" i="3"/>
  <c r="AV167" i="3"/>
  <c r="AV168" i="3"/>
  <c r="AV169" i="3"/>
  <c r="AV170" i="3"/>
  <c r="AV171" i="3"/>
  <c r="AV172" i="3"/>
  <c r="AV173" i="3"/>
  <c r="AV174" i="3"/>
  <c r="AV175" i="3"/>
  <c r="AV176" i="3"/>
  <c r="AV177" i="3"/>
  <c r="AV178" i="3"/>
  <c r="AV179" i="3"/>
  <c r="AV180" i="3"/>
  <c r="AV181" i="3"/>
  <c r="AV182" i="3"/>
  <c r="AV183" i="3"/>
  <c r="AV184" i="3"/>
  <c r="AV185" i="3"/>
  <c r="AV186" i="3"/>
  <c r="AV187" i="3"/>
  <c r="AV188" i="3"/>
  <c r="AV189" i="3"/>
  <c r="AV190" i="3"/>
  <c r="AV191" i="3"/>
  <c r="AV192" i="3"/>
  <c r="AV193" i="3"/>
  <c r="AV194" i="3"/>
  <c r="AV195" i="3"/>
  <c r="AV196" i="3"/>
  <c r="AV197" i="3"/>
  <c r="AV198" i="3"/>
  <c r="AV199" i="3"/>
  <c r="AV200" i="3"/>
  <c r="AV201" i="3"/>
  <c r="AV202" i="3"/>
  <c r="AV203" i="3"/>
  <c r="AV204" i="3"/>
  <c r="AV205" i="3"/>
  <c r="AV206" i="3"/>
  <c r="AV207" i="3"/>
  <c r="AV208" i="3"/>
  <c r="AV209" i="3"/>
  <c r="AV210" i="3"/>
  <c r="AV211" i="3"/>
  <c r="AV212" i="3"/>
  <c r="AV213" i="3"/>
  <c r="AV214" i="3"/>
  <c r="AV215" i="3"/>
  <c r="AV216" i="3"/>
  <c r="AV217" i="3"/>
  <c r="AV218" i="3"/>
  <c r="AV219" i="3"/>
  <c r="AV220" i="3"/>
  <c r="AV221" i="3"/>
  <c r="AV222" i="3"/>
  <c r="AV223" i="3"/>
  <c r="AV224" i="3"/>
  <c r="AV225" i="3"/>
  <c r="AV226" i="3"/>
  <c r="AV227" i="3"/>
  <c r="AV228" i="3"/>
  <c r="AV229" i="3"/>
  <c r="AV230" i="3"/>
  <c r="AV231" i="3"/>
  <c r="AV232" i="3"/>
  <c r="AV233" i="3"/>
  <c r="AV234" i="3"/>
  <c r="AV235" i="3"/>
  <c r="AV236" i="3"/>
  <c r="AV237" i="3"/>
  <c r="AV238" i="3"/>
  <c r="AV239" i="3"/>
  <c r="AV240" i="3"/>
  <c r="AV241" i="3"/>
  <c r="AV242" i="3"/>
  <c r="AV243" i="3"/>
  <c r="AV244" i="3"/>
  <c r="AV245" i="3"/>
  <c r="AV246" i="3"/>
  <c r="AV247" i="3"/>
  <c r="AV248" i="3"/>
  <c r="AV249" i="3"/>
  <c r="AV250" i="3"/>
  <c r="AV251" i="3"/>
  <c r="AV252" i="3"/>
  <c r="AV253" i="3"/>
  <c r="AV254" i="3"/>
  <c r="AV255" i="3"/>
  <c r="AV256" i="3"/>
  <c r="AV257" i="3"/>
  <c r="AV258" i="3"/>
  <c r="AV259" i="3"/>
  <c r="AV260" i="3"/>
  <c r="AV261" i="3"/>
  <c r="AV262" i="3"/>
  <c r="AV263" i="3"/>
  <c r="AV264" i="3"/>
  <c r="AV265" i="3"/>
  <c r="AV266" i="3"/>
  <c r="AV267" i="3"/>
  <c r="AV268" i="3"/>
  <c r="AV269" i="3"/>
  <c r="AV270" i="3"/>
  <c r="AV271" i="3"/>
  <c r="AV272" i="3"/>
  <c r="AV273" i="3"/>
  <c r="AV274" i="3"/>
  <c r="AV275" i="3"/>
  <c r="AV276" i="3"/>
  <c r="AV277" i="3"/>
  <c r="AV278" i="3"/>
  <c r="AV279" i="3"/>
  <c r="AV280" i="3"/>
  <c r="AV281" i="3"/>
  <c r="AV282" i="3"/>
  <c r="AV283" i="3"/>
  <c r="AV284" i="3"/>
  <c r="AV285" i="3"/>
  <c r="AV286" i="3"/>
  <c r="AV287" i="3"/>
  <c r="AV288" i="3"/>
  <c r="AV289" i="3"/>
  <c r="AV290" i="3"/>
  <c r="AV291" i="3"/>
  <c r="AV292" i="3"/>
  <c r="AV293" i="3"/>
  <c r="AV294" i="3"/>
  <c r="AV295" i="3"/>
  <c r="AV296" i="3"/>
  <c r="AV297" i="3"/>
  <c r="AV298" i="3"/>
  <c r="AV299" i="3"/>
  <c r="AV300" i="3"/>
  <c r="AV301" i="3"/>
  <c r="AV302" i="3"/>
  <c r="AV303" i="3"/>
  <c r="AV304" i="3"/>
  <c r="AV305" i="3"/>
  <c r="AV306" i="3"/>
  <c r="AV307" i="3"/>
  <c r="AV308" i="3"/>
  <c r="AV309" i="3"/>
  <c r="AV310" i="3"/>
  <c r="AV311" i="3"/>
  <c r="AV312" i="3"/>
  <c r="AV313" i="3"/>
  <c r="AV314" i="3"/>
  <c r="AV315" i="3"/>
  <c r="AV316" i="3"/>
  <c r="AV317" i="3"/>
  <c r="AV318" i="3"/>
  <c r="AV319" i="3"/>
  <c r="AV320" i="3"/>
  <c r="AV321" i="3"/>
  <c r="AV322" i="3"/>
  <c r="AV323" i="3"/>
  <c r="AV324" i="3"/>
  <c r="AV325" i="3"/>
  <c r="AV326" i="3"/>
  <c r="AV327" i="3"/>
  <c r="AV328" i="3"/>
  <c r="AV329" i="3"/>
  <c r="AV330" i="3"/>
  <c r="AV331" i="3"/>
  <c r="AV332" i="3"/>
  <c r="AV333" i="3"/>
  <c r="AV334" i="3"/>
  <c r="AV335" i="3"/>
  <c r="AV336" i="3"/>
  <c r="AV337" i="3"/>
  <c r="AV338" i="3"/>
  <c r="AV339" i="3"/>
  <c r="AV340" i="3"/>
  <c r="AV341" i="3"/>
  <c r="AV342" i="3"/>
  <c r="AV343" i="3"/>
  <c r="AV344" i="3"/>
  <c r="AV345" i="3"/>
  <c r="AV346" i="3"/>
  <c r="AV347" i="3"/>
  <c r="AV348" i="3"/>
  <c r="AV349" i="3"/>
  <c r="AV350" i="3"/>
  <c r="AV351" i="3"/>
  <c r="AV352" i="3"/>
  <c r="AV353" i="3"/>
  <c r="AV354" i="3"/>
  <c r="AV355" i="3"/>
  <c r="AV356" i="3"/>
  <c r="AV357" i="3"/>
  <c r="AV358" i="3"/>
  <c r="AV359" i="3"/>
  <c r="AV360" i="3"/>
  <c r="AV361" i="3"/>
  <c r="AV362" i="3"/>
  <c r="AV363" i="3"/>
  <c r="AV364" i="3"/>
  <c r="AV365" i="3"/>
  <c r="AV366" i="3"/>
  <c r="AV367" i="3"/>
  <c r="AV368" i="3"/>
  <c r="AV369" i="3"/>
  <c r="AV370" i="3"/>
  <c r="AV371" i="3"/>
  <c r="AV372" i="3"/>
  <c r="AV373" i="3"/>
  <c r="AV374" i="3"/>
  <c r="AV375" i="3"/>
  <c r="AV376" i="3"/>
  <c r="AV377" i="3"/>
  <c r="AV378" i="3"/>
  <c r="AV379" i="3"/>
  <c r="AV380" i="3"/>
  <c r="AV381" i="3"/>
  <c r="AV382" i="3"/>
  <c r="AV383" i="3"/>
  <c r="AV384" i="3"/>
  <c r="AV385" i="3"/>
  <c r="AV386" i="3"/>
  <c r="AV387" i="3"/>
  <c r="AV388" i="3"/>
  <c r="AV389" i="3"/>
  <c r="AV390" i="3"/>
  <c r="AV391" i="3"/>
  <c r="AV392" i="3"/>
  <c r="AV393" i="3"/>
  <c r="AV394" i="3"/>
  <c r="AV395" i="3"/>
  <c r="AV396" i="3"/>
  <c r="AV397" i="3"/>
  <c r="AV398" i="3"/>
  <c r="AV399" i="3"/>
  <c r="AV400" i="3"/>
  <c r="AV401" i="3"/>
  <c r="AV402" i="3"/>
  <c r="AV403" i="3"/>
  <c r="AV404" i="3"/>
  <c r="AV405" i="3"/>
  <c r="AV406" i="3"/>
  <c r="AV407" i="3"/>
  <c r="AV408" i="3"/>
  <c r="AV409" i="3"/>
  <c r="AV410" i="3"/>
  <c r="AV411" i="3"/>
  <c r="AV412" i="3"/>
  <c r="AV413" i="3"/>
  <c r="AV414" i="3"/>
  <c r="AV415" i="3"/>
  <c r="AV416" i="3"/>
  <c r="AV417" i="3"/>
  <c r="AV418" i="3"/>
  <c r="AV419" i="3"/>
  <c r="AV420" i="3"/>
  <c r="AV421" i="3"/>
  <c r="AV422" i="3"/>
  <c r="AV423" i="3"/>
  <c r="AV424" i="3"/>
  <c r="AV425" i="3"/>
  <c r="AV426" i="3"/>
  <c r="AV427" i="3"/>
  <c r="AV428" i="3"/>
  <c r="AV429" i="3"/>
  <c r="AV430" i="3"/>
  <c r="AV431" i="3"/>
  <c r="AV432" i="3"/>
  <c r="AV433" i="3"/>
  <c r="AV434" i="3"/>
  <c r="AV435" i="3"/>
  <c r="AV436" i="3"/>
  <c r="AV437" i="3"/>
  <c r="AV438" i="3"/>
  <c r="AV439" i="3"/>
  <c r="AV440" i="3"/>
  <c r="AV441" i="3"/>
  <c r="AV442" i="3"/>
  <c r="AV443" i="3"/>
  <c r="AV444" i="3"/>
  <c r="AV445" i="3"/>
  <c r="AV446" i="3"/>
  <c r="AV447" i="3"/>
  <c r="AV448" i="3"/>
  <c r="AV449" i="3"/>
  <c r="AV450" i="3"/>
  <c r="AV451" i="3"/>
  <c r="AV452" i="3"/>
  <c r="AV453" i="3"/>
  <c r="AV454" i="3"/>
  <c r="AV455" i="3"/>
  <c r="AV456" i="3"/>
  <c r="AV457" i="3"/>
  <c r="AV458" i="3"/>
  <c r="AV459" i="3"/>
  <c r="AV460" i="3"/>
  <c r="AV461" i="3"/>
  <c r="AV462" i="3"/>
  <c r="AV463" i="3"/>
  <c r="AV464" i="3"/>
  <c r="AV465" i="3"/>
  <c r="AV466" i="3"/>
  <c r="AV467" i="3"/>
  <c r="AV468" i="3"/>
  <c r="AV469" i="3"/>
  <c r="AV470" i="3"/>
  <c r="AV471" i="3"/>
  <c r="AV472" i="3"/>
  <c r="AV473" i="3"/>
  <c r="AV474" i="3"/>
  <c r="AV475" i="3"/>
  <c r="AV476" i="3"/>
  <c r="AV477" i="3"/>
  <c r="AV478" i="3"/>
  <c r="AV479" i="3"/>
  <c r="AV480" i="3"/>
  <c r="AV481" i="3"/>
  <c r="AV482" i="3"/>
  <c r="AV483" i="3"/>
  <c r="AV484" i="3"/>
  <c r="AV485" i="3"/>
  <c r="AV486" i="3"/>
  <c r="AV487" i="3"/>
  <c r="AV488" i="3"/>
  <c r="AV489" i="3"/>
  <c r="AV490" i="3"/>
  <c r="AV491" i="3"/>
  <c r="AV492" i="3"/>
  <c r="AV493" i="3"/>
  <c r="AV494" i="3"/>
  <c r="AV495" i="3"/>
  <c r="AV496" i="3"/>
  <c r="AV497" i="3"/>
  <c r="AV498" i="3"/>
  <c r="AV499" i="3"/>
  <c r="AV500" i="3"/>
  <c r="AV501" i="3"/>
  <c r="AX2" i="3"/>
  <c r="AX3" i="3"/>
  <c r="AX4" i="3"/>
  <c r="AX5" i="3"/>
  <c r="AX6" i="3"/>
  <c r="AX7" i="3"/>
  <c r="AX8" i="3"/>
  <c r="AX9" i="3"/>
  <c r="AX10" i="3"/>
  <c r="AX11" i="3"/>
  <c r="AX12" i="3"/>
  <c r="AX13" i="3"/>
  <c r="AX14" i="3"/>
  <c r="AX15" i="3"/>
  <c r="AX16" i="3"/>
  <c r="AX17" i="3"/>
  <c r="AX18" i="3"/>
  <c r="AX19" i="3"/>
  <c r="AX20" i="3"/>
  <c r="AX21" i="3"/>
  <c r="AX22" i="3"/>
  <c r="AX23" i="3"/>
  <c r="AX24" i="3"/>
  <c r="AX25" i="3"/>
  <c r="AX26" i="3"/>
  <c r="AX27" i="3"/>
  <c r="AX28" i="3"/>
  <c r="AX29" i="3"/>
  <c r="AX30" i="3"/>
  <c r="AX31" i="3"/>
  <c r="AX32" i="3"/>
  <c r="AX33" i="3"/>
  <c r="AX34" i="3"/>
  <c r="AX35" i="3"/>
  <c r="AX36" i="3"/>
  <c r="AX37" i="3"/>
  <c r="AX38" i="3"/>
  <c r="AX39" i="3"/>
  <c r="AX40" i="3"/>
  <c r="AX41" i="3"/>
  <c r="AX42" i="3"/>
  <c r="AX43" i="3"/>
  <c r="AX44" i="3"/>
  <c r="AX45" i="3"/>
  <c r="AX46" i="3"/>
  <c r="AX47" i="3"/>
  <c r="AX48" i="3"/>
  <c r="AX49" i="3"/>
  <c r="AX50" i="3"/>
  <c r="AX51" i="3"/>
  <c r="AX52" i="3"/>
  <c r="AX53" i="3"/>
  <c r="AX54" i="3"/>
  <c r="AX55" i="3"/>
  <c r="AX56" i="3"/>
  <c r="AX57" i="3"/>
  <c r="AX58" i="3"/>
  <c r="AX59" i="3"/>
  <c r="AX60" i="3"/>
  <c r="AX61" i="3"/>
  <c r="AX62" i="3"/>
  <c r="AX63" i="3"/>
  <c r="AX64" i="3"/>
  <c r="AX65" i="3"/>
  <c r="AX66" i="3"/>
  <c r="AX67" i="3"/>
  <c r="AX68" i="3"/>
  <c r="AX69" i="3"/>
  <c r="AX70" i="3"/>
  <c r="AX71" i="3"/>
  <c r="AX72" i="3"/>
  <c r="AX73" i="3"/>
  <c r="AX74" i="3"/>
  <c r="AX75" i="3"/>
  <c r="AX76" i="3"/>
  <c r="AX77" i="3"/>
  <c r="AX78" i="3"/>
  <c r="AX79" i="3"/>
  <c r="AX80" i="3"/>
  <c r="AX81" i="3"/>
  <c r="AX82" i="3"/>
  <c r="AX83" i="3"/>
  <c r="AX84" i="3"/>
  <c r="AX85" i="3"/>
  <c r="AX86" i="3"/>
  <c r="AX87" i="3"/>
  <c r="AX88" i="3"/>
  <c r="AX89" i="3"/>
  <c r="AX90" i="3"/>
  <c r="AX91" i="3"/>
  <c r="AX92" i="3"/>
  <c r="AX93" i="3"/>
  <c r="AX94" i="3"/>
  <c r="AX95" i="3"/>
  <c r="AX96" i="3"/>
  <c r="AX97" i="3"/>
  <c r="AX98" i="3"/>
  <c r="AX99" i="3"/>
  <c r="AX100" i="3"/>
  <c r="AX101" i="3"/>
  <c r="AX102" i="3"/>
  <c r="AX103" i="3"/>
  <c r="AX104" i="3"/>
  <c r="AX105" i="3"/>
  <c r="AX106" i="3"/>
  <c r="AX107" i="3"/>
  <c r="AX108" i="3"/>
  <c r="AX109" i="3"/>
  <c r="AX110" i="3"/>
  <c r="AX111" i="3"/>
  <c r="AX112" i="3"/>
  <c r="AX113" i="3"/>
  <c r="AX114" i="3"/>
  <c r="AX115" i="3"/>
  <c r="AX116" i="3"/>
  <c r="AX117" i="3"/>
  <c r="AX118" i="3"/>
  <c r="AX119" i="3"/>
  <c r="AX120" i="3"/>
  <c r="AX121" i="3"/>
  <c r="AX122" i="3"/>
  <c r="AX123" i="3"/>
  <c r="AX124" i="3"/>
  <c r="AX125" i="3"/>
  <c r="AX126" i="3"/>
  <c r="AX127" i="3"/>
  <c r="AX128" i="3"/>
  <c r="AX129" i="3"/>
  <c r="AX130" i="3"/>
  <c r="AX131" i="3"/>
  <c r="AX132" i="3"/>
  <c r="AX133" i="3"/>
  <c r="AX134" i="3"/>
  <c r="AX135" i="3"/>
  <c r="AX136" i="3"/>
  <c r="AX137" i="3"/>
  <c r="AX138" i="3"/>
  <c r="AX139" i="3"/>
  <c r="AX140" i="3"/>
  <c r="AX141" i="3"/>
  <c r="AX142" i="3"/>
  <c r="AX143" i="3"/>
  <c r="AX144" i="3"/>
  <c r="AX145" i="3"/>
  <c r="AX146" i="3"/>
  <c r="AX147" i="3"/>
  <c r="AX148" i="3"/>
  <c r="AX149" i="3"/>
  <c r="AX150" i="3"/>
  <c r="AX151" i="3"/>
  <c r="AX152" i="3"/>
  <c r="AX153" i="3"/>
  <c r="AX154" i="3"/>
  <c r="AX155" i="3"/>
  <c r="AX156" i="3"/>
  <c r="AX157" i="3"/>
  <c r="AX158" i="3"/>
  <c r="AX159" i="3"/>
  <c r="AX160" i="3"/>
  <c r="AX161" i="3"/>
  <c r="AX162" i="3"/>
  <c r="AX163" i="3"/>
  <c r="AX164" i="3"/>
  <c r="AX165" i="3"/>
  <c r="AX166" i="3"/>
  <c r="AX167" i="3"/>
  <c r="AX168" i="3"/>
  <c r="AX169" i="3"/>
  <c r="AX170" i="3"/>
  <c r="AX171" i="3"/>
  <c r="AX172" i="3"/>
  <c r="AX173" i="3"/>
  <c r="AX174" i="3"/>
  <c r="AX175" i="3"/>
  <c r="AX176" i="3"/>
  <c r="AX177" i="3"/>
  <c r="AX178" i="3"/>
  <c r="AX179" i="3"/>
  <c r="AX180" i="3"/>
  <c r="AX181" i="3"/>
  <c r="AX182" i="3"/>
  <c r="AX183" i="3"/>
  <c r="AX184" i="3"/>
  <c r="AX185" i="3"/>
  <c r="AX186" i="3"/>
  <c r="AX187" i="3"/>
  <c r="AX188" i="3"/>
  <c r="AX189" i="3"/>
  <c r="AX190" i="3"/>
  <c r="AX191" i="3"/>
  <c r="AX192" i="3"/>
  <c r="AX193" i="3"/>
  <c r="AX194" i="3"/>
  <c r="AX195" i="3"/>
  <c r="AX196" i="3"/>
  <c r="AX197" i="3"/>
  <c r="AX198" i="3"/>
  <c r="AX199" i="3"/>
  <c r="AX200" i="3"/>
  <c r="AX201" i="3"/>
  <c r="AX202" i="3"/>
  <c r="AX203" i="3"/>
  <c r="AX204" i="3"/>
  <c r="AX205" i="3"/>
  <c r="AX206" i="3"/>
  <c r="AX207" i="3"/>
  <c r="AX208" i="3"/>
  <c r="AX209" i="3"/>
  <c r="AX210" i="3"/>
  <c r="AX211" i="3"/>
  <c r="AX212" i="3"/>
  <c r="AX213" i="3"/>
  <c r="AX214" i="3"/>
  <c r="AX215" i="3"/>
  <c r="AX216" i="3"/>
  <c r="AX217" i="3"/>
  <c r="AX218" i="3"/>
  <c r="AX219" i="3"/>
  <c r="AX220" i="3"/>
  <c r="AX221" i="3"/>
  <c r="AX222" i="3"/>
  <c r="AX223" i="3"/>
  <c r="AX224" i="3"/>
  <c r="AX225" i="3"/>
  <c r="AX226" i="3"/>
  <c r="AX227" i="3"/>
  <c r="AX228" i="3"/>
  <c r="AX229" i="3"/>
  <c r="AX230" i="3"/>
  <c r="AX231" i="3"/>
  <c r="AX232" i="3"/>
  <c r="AX233" i="3"/>
  <c r="AX234" i="3"/>
  <c r="AX235" i="3"/>
  <c r="AX236" i="3"/>
  <c r="AX237" i="3"/>
  <c r="AX238" i="3"/>
  <c r="AX239" i="3"/>
  <c r="AX240" i="3"/>
  <c r="AX241" i="3"/>
  <c r="AX242" i="3"/>
  <c r="AX243" i="3"/>
  <c r="AX244" i="3"/>
  <c r="AX245" i="3"/>
  <c r="AX246" i="3"/>
  <c r="AX247" i="3"/>
  <c r="AX248" i="3"/>
  <c r="AX249" i="3"/>
  <c r="AX250" i="3"/>
  <c r="AX251" i="3"/>
  <c r="AX252" i="3"/>
  <c r="AX253" i="3"/>
  <c r="AX254" i="3"/>
  <c r="AX255" i="3"/>
  <c r="AX256" i="3"/>
  <c r="AX257" i="3"/>
  <c r="AX258" i="3"/>
  <c r="AX259" i="3"/>
  <c r="AX260" i="3"/>
  <c r="AX261" i="3"/>
  <c r="AX262" i="3"/>
  <c r="AX263" i="3"/>
  <c r="AX264" i="3"/>
  <c r="AX265" i="3"/>
  <c r="AX266" i="3"/>
  <c r="AX267" i="3"/>
  <c r="AX268" i="3"/>
  <c r="AX269" i="3"/>
  <c r="AX270" i="3"/>
  <c r="AX271" i="3"/>
  <c r="AX272" i="3"/>
  <c r="AX273" i="3"/>
  <c r="AX274" i="3"/>
  <c r="AX275" i="3"/>
  <c r="AX276" i="3"/>
  <c r="AX277" i="3"/>
  <c r="AX278" i="3"/>
  <c r="AX279" i="3"/>
  <c r="AX280" i="3"/>
  <c r="AX281" i="3"/>
  <c r="AX282" i="3"/>
  <c r="AX283" i="3"/>
  <c r="AX284" i="3"/>
  <c r="AX285" i="3"/>
  <c r="AX286" i="3"/>
  <c r="AX287" i="3"/>
  <c r="AX288" i="3"/>
  <c r="AX289" i="3"/>
  <c r="AX290" i="3"/>
  <c r="AX291" i="3"/>
  <c r="AX292" i="3"/>
  <c r="AX293" i="3"/>
  <c r="AX294" i="3"/>
  <c r="AX295" i="3"/>
  <c r="AX296" i="3"/>
  <c r="AX297" i="3"/>
  <c r="AX298" i="3"/>
  <c r="AX299" i="3"/>
  <c r="AX300" i="3"/>
  <c r="AX301" i="3"/>
  <c r="AX302" i="3"/>
  <c r="AX303" i="3"/>
  <c r="AX304" i="3"/>
  <c r="AX305" i="3"/>
  <c r="AX306" i="3"/>
  <c r="AX307" i="3"/>
  <c r="AX308" i="3"/>
  <c r="AX309" i="3"/>
  <c r="AX310" i="3"/>
  <c r="AX311" i="3"/>
  <c r="AX312" i="3"/>
  <c r="AX313" i="3"/>
  <c r="AX314" i="3"/>
  <c r="AX315" i="3"/>
  <c r="AX316" i="3"/>
  <c r="AX317" i="3"/>
  <c r="AX318" i="3"/>
  <c r="AX319" i="3"/>
  <c r="AX320" i="3"/>
  <c r="AX321" i="3"/>
  <c r="AX322" i="3"/>
  <c r="AX323" i="3"/>
  <c r="AX324" i="3"/>
  <c r="AX325" i="3"/>
  <c r="AX326" i="3"/>
  <c r="AX327" i="3"/>
  <c r="AX328" i="3"/>
  <c r="AX329" i="3"/>
  <c r="AX330" i="3"/>
  <c r="AX331" i="3"/>
  <c r="AX332" i="3"/>
  <c r="AX333" i="3"/>
  <c r="AX334" i="3"/>
  <c r="AX335" i="3"/>
  <c r="AX336" i="3"/>
  <c r="AX337" i="3"/>
  <c r="AX338" i="3"/>
  <c r="AX339" i="3"/>
  <c r="AX340" i="3"/>
  <c r="AX341" i="3"/>
  <c r="AX342" i="3"/>
  <c r="AX343" i="3"/>
  <c r="AX344" i="3"/>
  <c r="AX345" i="3"/>
  <c r="AX346" i="3"/>
  <c r="AX347" i="3"/>
  <c r="AX348" i="3"/>
  <c r="AX349" i="3"/>
  <c r="AX350" i="3"/>
  <c r="AX351" i="3"/>
  <c r="AX352" i="3"/>
  <c r="AX353" i="3"/>
  <c r="AX354" i="3"/>
  <c r="AX355" i="3"/>
  <c r="AX356" i="3"/>
  <c r="AX357" i="3"/>
  <c r="AX358" i="3"/>
  <c r="AX359" i="3"/>
  <c r="AX360" i="3"/>
  <c r="AX361" i="3"/>
  <c r="AX362" i="3"/>
  <c r="AX363" i="3"/>
  <c r="AX364" i="3"/>
  <c r="AX365" i="3"/>
  <c r="AX366" i="3"/>
  <c r="AX367" i="3"/>
  <c r="AX368" i="3"/>
  <c r="AX369" i="3"/>
  <c r="AX370" i="3"/>
  <c r="AX371" i="3"/>
  <c r="AX372" i="3"/>
  <c r="AX373" i="3"/>
  <c r="AX374" i="3"/>
  <c r="AX375" i="3"/>
  <c r="AX376" i="3"/>
  <c r="AX377" i="3"/>
  <c r="AX378" i="3"/>
  <c r="AX379" i="3"/>
  <c r="AX380" i="3"/>
  <c r="AX381" i="3"/>
  <c r="AX382" i="3"/>
  <c r="AX383" i="3"/>
  <c r="AX384" i="3"/>
  <c r="AX385" i="3"/>
  <c r="AX386" i="3"/>
  <c r="AX387" i="3"/>
  <c r="AX388" i="3"/>
  <c r="AX389" i="3"/>
  <c r="AX390" i="3"/>
  <c r="AX391" i="3"/>
  <c r="AX392" i="3"/>
  <c r="AX393" i="3"/>
  <c r="AX394" i="3"/>
  <c r="AX395" i="3"/>
  <c r="AX396" i="3"/>
  <c r="AX397" i="3"/>
  <c r="AX398" i="3"/>
  <c r="AX399" i="3"/>
  <c r="AX400" i="3"/>
  <c r="AX401" i="3"/>
  <c r="AX402" i="3"/>
  <c r="AX403" i="3"/>
  <c r="AX404" i="3"/>
  <c r="AX405" i="3"/>
  <c r="AX406" i="3"/>
  <c r="AX407" i="3"/>
  <c r="AX408" i="3"/>
  <c r="AX409" i="3"/>
  <c r="AX410" i="3"/>
  <c r="AX411" i="3"/>
  <c r="AX412" i="3"/>
  <c r="AX413" i="3"/>
  <c r="AX414" i="3"/>
  <c r="AX415" i="3"/>
  <c r="AX416" i="3"/>
  <c r="AX417" i="3"/>
  <c r="AX418" i="3"/>
  <c r="AX419" i="3"/>
  <c r="AX420" i="3"/>
  <c r="AX421" i="3"/>
  <c r="AX422" i="3"/>
  <c r="AX423" i="3"/>
  <c r="AX424" i="3"/>
  <c r="AX425" i="3"/>
  <c r="AX426" i="3"/>
  <c r="AX427" i="3"/>
  <c r="AX428" i="3"/>
  <c r="AX429" i="3"/>
  <c r="AX430" i="3"/>
  <c r="AX431" i="3"/>
  <c r="AX432" i="3"/>
  <c r="AX433" i="3"/>
  <c r="AX434" i="3"/>
  <c r="AX435" i="3"/>
  <c r="AX436" i="3"/>
  <c r="AX437" i="3"/>
  <c r="AX438" i="3"/>
  <c r="AX439" i="3"/>
  <c r="AX440" i="3"/>
  <c r="AX441" i="3"/>
  <c r="AX442" i="3"/>
  <c r="AX443" i="3"/>
  <c r="AX444" i="3"/>
  <c r="AX445" i="3"/>
  <c r="AX446" i="3"/>
  <c r="AX447" i="3"/>
  <c r="AX448" i="3"/>
  <c r="AX449" i="3"/>
  <c r="AX450" i="3"/>
  <c r="AX451" i="3"/>
  <c r="AX452" i="3"/>
  <c r="AX453" i="3"/>
  <c r="AX454" i="3"/>
  <c r="AX455" i="3"/>
  <c r="AX456" i="3"/>
  <c r="AX457" i="3"/>
  <c r="AX458" i="3"/>
  <c r="AX459" i="3"/>
  <c r="AX460" i="3"/>
  <c r="AX461" i="3"/>
  <c r="AX462" i="3"/>
  <c r="AX463" i="3"/>
  <c r="AX464" i="3"/>
  <c r="AX465" i="3"/>
  <c r="AX466" i="3"/>
  <c r="AX467" i="3"/>
  <c r="AX468" i="3"/>
  <c r="AX469" i="3"/>
  <c r="AX470" i="3"/>
  <c r="AX471" i="3"/>
  <c r="AX472" i="3"/>
  <c r="AX473" i="3"/>
  <c r="AX474" i="3"/>
  <c r="AX475" i="3"/>
  <c r="AX476" i="3"/>
  <c r="AX477" i="3"/>
  <c r="AX478" i="3"/>
  <c r="AX479" i="3"/>
  <c r="AX480" i="3"/>
  <c r="AX481" i="3"/>
  <c r="AX482" i="3"/>
  <c r="AX483" i="3"/>
  <c r="AX484" i="3"/>
  <c r="AX485" i="3"/>
  <c r="AX486" i="3"/>
  <c r="AX487" i="3"/>
  <c r="AX488" i="3"/>
  <c r="AX489" i="3"/>
  <c r="AX490" i="3"/>
  <c r="AX491" i="3"/>
  <c r="AX492" i="3"/>
  <c r="AX493" i="3"/>
  <c r="AX494" i="3"/>
  <c r="AX495" i="3"/>
  <c r="AX496" i="3"/>
  <c r="AX497" i="3"/>
  <c r="AX498" i="3"/>
  <c r="AX499" i="3"/>
  <c r="AX500" i="3"/>
  <c r="AX501" i="3"/>
  <c r="AY2" i="3"/>
  <c r="AY3" i="3"/>
  <c r="AY4" i="3"/>
  <c r="AY5" i="3"/>
  <c r="AY6" i="3"/>
  <c r="AY7" i="3"/>
  <c r="AY8" i="3"/>
  <c r="AY9" i="3"/>
  <c r="AY10" i="3"/>
  <c r="AY11" i="3"/>
  <c r="AY12" i="3"/>
  <c r="AY13" i="3"/>
  <c r="AY14" i="3"/>
  <c r="AY15" i="3"/>
  <c r="AY16" i="3"/>
  <c r="AY17" i="3"/>
  <c r="AY18" i="3"/>
  <c r="AY19" i="3"/>
  <c r="AY20" i="3"/>
  <c r="AY21" i="3"/>
  <c r="AY22" i="3"/>
  <c r="AY23" i="3"/>
  <c r="AY24" i="3"/>
  <c r="AY25" i="3"/>
  <c r="AY26" i="3"/>
  <c r="AY27" i="3"/>
  <c r="AY28" i="3"/>
  <c r="AY29" i="3"/>
  <c r="AY30" i="3"/>
  <c r="AY31" i="3"/>
  <c r="AY32" i="3"/>
  <c r="AY33" i="3"/>
  <c r="AY34" i="3"/>
  <c r="AY35" i="3"/>
  <c r="AY36" i="3"/>
  <c r="AY37" i="3"/>
  <c r="AY38" i="3"/>
  <c r="AY39" i="3"/>
  <c r="AY40" i="3"/>
  <c r="AY41" i="3"/>
  <c r="AY42" i="3"/>
  <c r="AY43" i="3"/>
  <c r="AY44" i="3"/>
  <c r="AY45" i="3"/>
  <c r="AY46" i="3"/>
  <c r="AY47" i="3"/>
  <c r="AY48" i="3"/>
  <c r="AY49" i="3"/>
  <c r="AY50" i="3"/>
  <c r="AY51" i="3"/>
  <c r="AY52" i="3"/>
  <c r="AY53" i="3"/>
  <c r="AY54" i="3"/>
  <c r="AY55" i="3"/>
  <c r="AY56" i="3"/>
  <c r="AY57" i="3"/>
  <c r="AY58" i="3"/>
  <c r="AY59" i="3"/>
  <c r="AY60" i="3"/>
  <c r="AY61" i="3"/>
  <c r="AY62" i="3"/>
  <c r="AY63" i="3"/>
  <c r="AY64" i="3"/>
  <c r="AY65" i="3"/>
  <c r="AY66" i="3"/>
  <c r="AY67" i="3"/>
  <c r="AY68" i="3"/>
  <c r="AY69" i="3"/>
  <c r="AY70" i="3"/>
  <c r="AY71" i="3"/>
  <c r="AY72" i="3"/>
  <c r="AY73" i="3"/>
  <c r="AY74" i="3"/>
  <c r="AY75" i="3"/>
  <c r="AY76" i="3"/>
  <c r="AY77" i="3"/>
  <c r="AY78" i="3"/>
  <c r="AY79" i="3"/>
  <c r="AY80" i="3"/>
  <c r="AY81" i="3"/>
  <c r="AY82" i="3"/>
  <c r="AY83" i="3"/>
  <c r="AY84" i="3"/>
  <c r="AY85" i="3"/>
  <c r="AY86" i="3"/>
  <c r="AY87" i="3"/>
  <c r="AY88" i="3"/>
  <c r="AY89" i="3"/>
  <c r="AY90" i="3"/>
  <c r="AY91" i="3"/>
  <c r="AY92" i="3"/>
  <c r="AY93" i="3"/>
  <c r="AY94" i="3"/>
  <c r="AY95" i="3"/>
  <c r="AY96" i="3"/>
  <c r="AY97" i="3"/>
  <c r="AY98" i="3"/>
  <c r="AY99" i="3"/>
  <c r="AY100" i="3"/>
  <c r="AY101" i="3"/>
  <c r="AY102" i="3"/>
  <c r="AY103" i="3"/>
  <c r="AY104" i="3"/>
  <c r="AY105" i="3"/>
  <c r="AY106" i="3"/>
  <c r="AY107" i="3"/>
  <c r="AY108" i="3"/>
  <c r="AY109" i="3"/>
  <c r="AY110" i="3"/>
  <c r="AY111" i="3"/>
  <c r="AY112" i="3"/>
  <c r="AY113" i="3"/>
  <c r="AY114" i="3"/>
  <c r="AY115" i="3"/>
  <c r="AY116" i="3"/>
  <c r="AY117" i="3"/>
  <c r="AY118" i="3"/>
  <c r="AY119" i="3"/>
  <c r="AY120" i="3"/>
  <c r="AY121" i="3"/>
  <c r="AY122" i="3"/>
  <c r="AY123" i="3"/>
  <c r="AY124" i="3"/>
  <c r="AY125" i="3"/>
  <c r="AY126" i="3"/>
  <c r="AY127" i="3"/>
  <c r="AY128" i="3"/>
  <c r="AY129" i="3"/>
  <c r="AY130" i="3"/>
  <c r="AY131" i="3"/>
  <c r="AY132" i="3"/>
  <c r="AY133" i="3"/>
  <c r="AY134" i="3"/>
  <c r="AY135" i="3"/>
  <c r="AY136" i="3"/>
  <c r="AY137" i="3"/>
  <c r="AY138" i="3"/>
  <c r="AY139" i="3"/>
  <c r="AY140" i="3"/>
  <c r="AY141" i="3"/>
  <c r="AY142" i="3"/>
  <c r="AY143" i="3"/>
  <c r="AY144" i="3"/>
  <c r="AY145" i="3"/>
  <c r="AY146" i="3"/>
  <c r="AY147" i="3"/>
  <c r="AY148" i="3"/>
  <c r="AY149" i="3"/>
  <c r="AY150" i="3"/>
  <c r="AY151" i="3"/>
  <c r="AY152" i="3"/>
  <c r="AY153" i="3"/>
  <c r="AY154" i="3"/>
  <c r="AY155" i="3"/>
  <c r="AY156" i="3"/>
  <c r="AY157" i="3"/>
  <c r="AY158" i="3"/>
  <c r="AY159" i="3"/>
  <c r="AY160" i="3"/>
  <c r="AY161" i="3"/>
  <c r="AY162" i="3"/>
  <c r="AY163" i="3"/>
  <c r="AY164" i="3"/>
  <c r="AY165" i="3"/>
  <c r="AY166" i="3"/>
  <c r="AY167" i="3"/>
  <c r="AY168" i="3"/>
  <c r="AY169" i="3"/>
  <c r="AY170" i="3"/>
  <c r="AY171" i="3"/>
  <c r="AY172" i="3"/>
  <c r="AY173" i="3"/>
  <c r="AY174" i="3"/>
  <c r="AY175" i="3"/>
  <c r="AY176" i="3"/>
  <c r="AY177" i="3"/>
  <c r="AY178" i="3"/>
  <c r="AY179" i="3"/>
  <c r="AY180" i="3"/>
  <c r="AY181" i="3"/>
  <c r="AY182" i="3"/>
  <c r="AY183" i="3"/>
  <c r="AY184" i="3"/>
  <c r="AY185" i="3"/>
  <c r="AY186" i="3"/>
  <c r="AY187" i="3"/>
  <c r="AY188" i="3"/>
  <c r="AY189" i="3"/>
  <c r="AY190" i="3"/>
  <c r="AY191" i="3"/>
  <c r="AY192" i="3"/>
  <c r="AY193" i="3"/>
  <c r="AY194" i="3"/>
  <c r="AY195" i="3"/>
  <c r="AY196" i="3"/>
  <c r="AY197" i="3"/>
  <c r="AY198" i="3"/>
  <c r="AY199" i="3"/>
  <c r="AY200" i="3"/>
  <c r="AY201" i="3"/>
  <c r="AY202" i="3"/>
  <c r="AY203" i="3"/>
  <c r="AY204" i="3"/>
  <c r="AY205" i="3"/>
  <c r="AY206" i="3"/>
  <c r="AY207" i="3"/>
  <c r="AY208" i="3"/>
  <c r="AY209" i="3"/>
  <c r="AY210" i="3"/>
  <c r="AY211" i="3"/>
  <c r="AY212" i="3"/>
  <c r="AY213" i="3"/>
  <c r="AY214" i="3"/>
  <c r="AY215" i="3"/>
  <c r="AY216" i="3"/>
  <c r="AY217" i="3"/>
  <c r="AY218" i="3"/>
  <c r="AY219" i="3"/>
  <c r="AY220" i="3"/>
  <c r="AY221" i="3"/>
  <c r="AY222" i="3"/>
  <c r="AY223" i="3"/>
  <c r="AY224" i="3"/>
  <c r="AY225" i="3"/>
  <c r="AY226" i="3"/>
  <c r="AY227" i="3"/>
  <c r="AY228" i="3"/>
  <c r="AY229" i="3"/>
  <c r="AY230" i="3"/>
  <c r="AY231" i="3"/>
  <c r="AY232" i="3"/>
  <c r="AY233" i="3"/>
  <c r="AY234" i="3"/>
  <c r="AY235" i="3"/>
  <c r="AY236" i="3"/>
  <c r="AY237" i="3"/>
  <c r="AY238" i="3"/>
  <c r="AY239" i="3"/>
  <c r="AY240" i="3"/>
  <c r="AY241" i="3"/>
  <c r="AY242" i="3"/>
  <c r="AY243" i="3"/>
  <c r="AY244" i="3"/>
  <c r="AY245" i="3"/>
  <c r="AY246" i="3"/>
  <c r="AY247" i="3"/>
  <c r="AY248" i="3"/>
  <c r="AY249" i="3"/>
  <c r="AY250" i="3"/>
  <c r="AY251" i="3"/>
  <c r="AY252" i="3"/>
  <c r="AY253" i="3"/>
  <c r="AY254" i="3"/>
  <c r="AY255" i="3"/>
  <c r="AY256" i="3"/>
  <c r="AY257" i="3"/>
  <c r="AY258" i="3"/>
  <c r="AY259" i="3"/>
  <c r="AY260" i="3"/>
  <c r="AY261" i="3"/>
  <c r="AY262" i="3"/>
  <c r="AY263" i="3"/>
  <c r="AY264" i="3"/>
  <c r="AY265" i="3"/>
  <c r="AY266" i="3"/>
  <c r="AY267" i="3"/>
  <c r="AY268" i="3"/>
  <c r="AY269" i="3"/>
  <c r="AY270" i="3"/>
  <c r="AY271" i="3"/>
  <c r="AY272" i="3"/>
  <c r="AY273" i="3"/>
  <c r="AY274" i="3"/>
  <c r="AY275" i="3"/>
  <c r="AY276" i="3"/>
  <c r="AY277" i="3"/>
  <c r="AY278" i="3"/>
  <c r="AY279" i="3"/>
  <c r="AY280" i="3"/>
  <c r="AY281" i="3"/>
  <c r="AY282" i="3"/>
  <c r="AY283" i="3"/>
  <c r="AY284" i="3"/>
  <c r="AY285" i="3"/>
  <c r="AY286" i="3"/>
  <c r="AY287" i="3"/>
  <c r="AY288" i="3"/>
  <c r="AY289" i="3"/>
  <c r="AY290" i="3"/>
  <c r="AY291" i="3"/>
  <c r="AY292" i="3"/>
  <c r="AY293" i="3"/>
  <c r="AY294" i="3"/>
  <c r="AY295" i="3"/>
  <c r="AY296" i="3"/>
  <c r="AY297" i="3"/>
  <c r="AY298" i="3"/>
  <c r="AY299" i="3"/>
  <c r="AY300" i="3"/>
  <c r="AY301" i="3"/>
  <c r="AY302" i="3"/>
  <c r="AY303" i="3"/>
  <c r="AY304" i="3"/>
  <c r="AY305" i="3"/>
  <c r="AY306" i="3"/>
  <c r="AY307" i="3"/>
  <c r="AY308" i="3"/>
  <c r="AY309" i="3"/>
  <c r="AY310" i="3"/>
  <c r="AY311" i="3"/>
  <c r="AY312" i="3"/>
  <c r="AY313" i="3"/>
  <c r="AY314" i="3"/>
  <c r="AY315" i="3"/>
  <c r="AY316" i="3"/>
  <c r="AY317" i="3"/>
  <c r="AY318" i="3"/>
  <c r="AY319" i="3"/>
  <c r="AY320" i="3"/>
  <c r="AY321" i="3"/>
  <c r="AY322" i="3"/>
  <c r="AY323" i="3"/>
  <c r="AY324" i="3"/>
  <c r="AY325" i="3"/>
  <c r="AY326" i="3"/>
  <c r="AY327" i="3"/>
  <c r="AY328" i="3"/>
  <c r="AY329" i="3"/>
  <c r="AY330" i="3"/>
  <c r="AY331" i="3"/>
  <c r="AY332" i="3"/>
  <c r="AY333" i="3"/>
  <c r="AY334" i="3"/>
  <c r="AY335" i="3"/>
  <c r="AY336" i="3"/>
  <c r="AY337" i="3"/>
  <c r="AY338" i="3"/>
  <c r="AY339" i="3"/>
  <c r="AY340" i="3"/>
  <c r="AY341" i="3"/>
  <c r="AY342" i="3"/>
  <c r="AY343" i="3"/>
  <c r="AY344" i="3"/>
  <c r="AY345" i="3"/>
  <c r="AY346" i="3"/>
  <c r="AY347" i="3"/>
  <c r="AY348" i="3"/>
  <c r="AY349" i="3"/>
  <c r="AY350" i="3"/>
  <c r="AY351" i="3"/>
  <c r="AY352" i="3"/>
  <c r="AY353" i="3"/>
  <c r="AY354" i="3"/>
  <c r="AY355" i="3"/>
  <c r="AY356" i="3"/>
  <c r="AY357" i="3"/>
  <c r="AY358" i="3"/>
  <c r="AY359" i="3"/>
  <c r="AY360" i="3"/>
  <c r="AY361" i="3"/>
  <c r="AY362" i="3"/>
  <c r="AY363" i="3"/>
  <c r="AY364" i="3"/>
  <c r="AY365" i="3"/>
  <c r="AY366" i="3"/>
  <c r="AY367" i="3"/>
  <c r="AY368" i="3"/>
  <c r="AY369" i="3"/>
  <c r="AY370" i="3"/>
  <c r="AY371" i="3"/>
  <c r="AY372" i="3"/>
  <c r="AY373" i="3"/>
  <c r="AY374" i="3"/>
  <c r="AY375" i="3"/>
  <c r="AY376" i="3"/>
  <c r="AY377" i="3"/>
  <c r="AY378" i="3"/>
  <c r="AY379" i="3"/>
  <c r="AY380" i="3"/>
  <c r="AY381" i="3"/>
  <c r="AY382" i="3"/>
  <c r="AY383" i="3"/>
  <c r="AY384" i="3"/>
  <c r="AY385" i="3"/>
  <c r="AY386" i="3"/>
  <c r="AY387" i="3"/>
  <c r="AY388" i="3"/>
  <c r="AY389" i="3"/>
  <c r="AY390" i="3"/>
  <c r="AY391" i="3"/>
  <c r="AY392" i="3"/>
  <c r="AY393" i="3"/>
  <c r="AY394" i="3"/>
  <c r="AY395" i="3"/>
  <c r="AY396" i="3"/>
  <c r="AY397" i="3"/>
  <c r="AY398" i="3"/>
  <c r="AY399" i="3"/>
  <c r="AY400" i="3"/>
  <c r="AY401" i="3"/>
  <c r="AY402" i="3"/>
  <c r="AY403" i="3"/>
  <c r="AY404" i="3"/>
  <c r="AY405" i="3"/>
  <c r="AY406" i="3"/>
  <c r="AY407" i="3"/>
  <c r="AY408" i="3"/>
  <c r="AY409" i="3"/>
  <c r="AY410" i="3"/>
  <c r="AY411" i="3"/>
  <c r="AY412" i="3"/>
  <c r="AY413" i="3"/>
  <c r="AY414" i="3"/>
  <c r="AY415" i="3"/>
  <c r="AY416" i="3"/>
  <c r="AY417" i="3"/>
  <c r="AY418" i="3"/>
  <c r="AY419" i="3"/>
  <c r="AY420" i="3"/>
  <c r="AY421" i="3"/>
  <c r="AY422" i="3"/>
  <c r="AY423" i="3"/>
  <c r="AY424" i="3"/>
  <c r="AY425" i="3"/>
  <c r="AY426" i="3"/>
  <c r="AY427" i="3"/>
  <c r="AY428" i="3"/>
  <c r="AY429" i="3"/>
  <c r="AY430" i="3"/>
  <c r="AY431" i="3"/>
  <c r="AY432" i="3"/>
  <c r="AY433" i="3"/>
  <c r="AY434" i="3"/>
  <c r="AY435" i="3"/>
  <c r="AY436" i="3"/>
  <c r="AY437" i="3"/>
  <c r="AY438" i="3"/>
  <c r="AY439" i="3"/>
  <c r="AY440" i="3"/>
  <c r="AY441" i="3"/>
  <c r="AY442" i="3"/>
  <c r="AY443" i="3"/>
  <c r="AY444" i="3"/>
  <c r="AY445" i="3"/>
  <c r="AY446" i="3"/>
  <c r="AY447" i="3"/>
  <c r="AY448" i="3"/>
  <c r="AY449" i="3"/>
  <c r="AY450" i="3"/>
  <c r="AY451" i="3"/>
  <c r="AY452" i="3"/>
  <c r="AY453" i="3"/>
  <c r="AY454" i="3"/>
  <c r="AY455" i="3"/>
  <c r="AY456" i="3"/>
  <c r="AY457" i="3"/>
  <c r="AY458" i="3"/>
  <c r="AY459" i="3"/>
  <c r="AY460" i="3"/>
  <c r="AY461" i="3"/>
  <c r="AY462" i="3"/>
  <c r="AY463" i="3"/>
  <c r="AY464" i="3"/>
  <c r="AY465" i="3"/>
  <c r="AY466" i="3"/>
  <c r="AY467" i="3"/>
  <c r="AY468" i="3"/>
  <c r="AY469" i="3"/>
  <c r="AY470" i="3"/>
  <c r="AY471" i="3"/>
  <c r="AY472" i="3"/>
  <c r="AY473" i="3"/>
  <c r="AY474" i="3"/>
  <c r="AY475" i="3"/>
  <c r="AY476" i="3"/>
  <c r="AY477" i="3"/>
  <c r="AY478" i="3"/>
  <c r="AY479" i="3"/>
  <c r="AY480" i="3"/>
  <c r="AY481" i="3"/>
  <c r="AY482" i="3"/>
  <c r="AY483" i="3"/>
  <c r="AY484" i="3"/>
  <c r="AY485" i="3"/>
  <c r="AY486" i="3"/>
  <c r="AY487" i="3"/>
  <c r="AY488" i="3"/>
  <c r="AY489" i="3"/>
  <c r="AY490" i="3"/>
  <c r="AY491" i="3"/>
  <c r="AY492" i="3"/>
  <c r="AY493" i="3"/>
  <c r="AY494" i="3"/>
  <c r="AY495" i="3"/>
  <c r="AY496" i="3"/>
  <c r="AY497" i="3"/>
  <c r="AY498" i="3"/>
  <c r="AY499" i="3"/>
  <c r="AY500" i="3"/>
  <c r="AY501" i="3"/>
  <c r="AW2" i="3"/>
  <c r="AW3" i="3"/>
  <c r="AW4" i="3"/>
  <c r="AW5" i="3"/>
  <c r="AW6" i="3"/>
  <c r="AW7" i="3"/>
  <c r="AW8" i="3"/>
  <c r="AW9" i="3"/>
  <c r="AW10" i="3"/>
  <c r="AW11" i="3"/>
  <c r="AW12" i="3"/>
  <c r="AW13" i="3"/>
  <c r="AW14" i="3"/>
  <c r="AW15" i="3"/>
  <c r="AW16" i="3"/>
  <c r="AW17" i="3"/>
  <c r="AW18" i="3"/>
  <c r="AW19" i="3"/>
  <c r="AW20" i="3"/>
  <c r="AW21" i="3"/>
  <c r="AW22" i="3"/>
  <c r="AW23" i="3"/>
  <c r="AW24" i="3"/>
  <c r="AW25" i="3"/>
  <c r="AW26" i="3"/>
  <c r="AW27" i="3"/>
  <c r="AW28" i="3"/>
  <c r="AW29" i="3"/>
  <c r="AW30" i="3"/>
  <c r="AW31" i="3"/>
  <c r="AW32" i="3"/>
  <c r="AW33" i="3"/>
  <c r="AW34" i="3"/>
  <c r="AW35" i="3"/>
  <c r="AW36" i="3"/>
  <c r="AW37" i="3"/>
  <c r="AW38" i="3"/>
  <c r="AW39" i="3"/>
  <c r="AW40" i="3"/>
  <c r="AW41" i="3"/>
  <c r="AW42" i="3"/>
  <c r="AW43" i="3"/>
  <c r="AW44" i="3"/>
  <c r="AW45" i="3"/>
  <c r="AW46" i="3"/>
  <c r="AW47" i="3"/>
  <c r="AW48" i="3"/>
  <c r="AW49" i="3"/>
  <c r="AW50" i="3"/>
  <c r="AW51" i="3"/>
  <c r="AW52" i="3"/>
  <c r="AW53" i="3"/>
  <c r="AW54" i="3"/>
  <c r="AW55" i="3"/>
  <c r="AW56" i="3"/>
  <c r="AW57" i="3"/>
  <c r="AW58" i="3"/>
  <c r="AW59" i="3"/>
  <c r="AW60" i="3"/>
  <c r="AW61" i="3"/>
  <c r="AW62" i="3"/>
  <c r="AW63" i="3"/>
  <c r="AW64" i="3"/>
  <c r="AW65" i="3"/>
  <c r="AW66" i="3"/>
  <c r="AW67" i="3"/>
  <c r="AW68" i="3"/>
  <c r="AW69" i="3"/>
  <c r="AW70" i="3"/>
  <c r="AW71" i="3"/>
  <c r="AW72" i="3"/>
  <c r="AW73" i="3"/>
  <c r="AW74" i="3"/>
  <c r="AW75" i="3"/>
  <c r="AW76" i="3"/>
  <c r="AW77" i="3"/>
  <c r="AW78" i="3"/>
  <c r="AW79" i="3"/>
  <c r="AW80" i="3"/>
  <c r="AW81" i="3"/>
  <c r="AW82" i="3"/>
  <c r="AW83" i="3"/>
  <c r="AW84" i="3"/>
  <c r="AW85" i="3"/>
  <c r="AW86" i="3"/>
  <c r="AW87" i="3"/>
  <c r="AW88" i="3"/>
  <c r="AW89" i="3"/>
  <c r="AW90" i="3"/>
  <c r="AW91" i="3"/>
  <c r="AW92" i="3"/>
  <c r="AW93" i="3"/>
  <c r="AW94" i="3"/>
  <c r="AW95" i="3"/>
  <c r="AW96" i="3"/>
  <c r="AW97" i="3"/>
  <c r="AW98" i="3"/>
  <c r="AW99" i="3"/>
  <c r="AW100" i="3"/>
  <c r="AW101" i="3"/>
  <c r="AW102" i="3"/>
  <c r="AW103" i="3"/>
  <c r="AW104" i="3"/>
  <c r="AW105" i="3"/>
  <c r="AW106" i="3"/>
  <c r="AW107" i="3"/>
  <c r="AW108" i="3"/>
  <c r="AW109" i="3"/>
  <c r="AW110" i="3"/>
  <c r="AW111" i="3"/>
  <c r="AW112" i="3"/>
  <c r="AW113" i="3"/>
  <c r="AW114" i="3"/>
  <c r="AW115" i="3"/>
  <c r="AW116" i="3"/>
  <c r="AW117" i="3"/>
  <c r="AW118" i="3"/>
  <c r="AW119" i="3"/>
  <c r="AW120" i="3"/>
  <c r="AW121" i="3"/>
  <c r="AW122" i="3"/>
  <c r="AW123" i="3"/>
  <c r="AW124" i="3"/>
  <c r="AW125" i="3"/>
  <c r="AW126" i="3"/>
  <c r="AW127" i="3"/>
  <c r="AW128" i="3"/>
  <c r="AW129" i="3"/>
  <c r="AW130" i="3"/>
  <c r="AW131" i="3"/>
  <c r="AW132" i="3"/>
  <c r="AW133" i="3"/>
  <c r="AW134" i="3"/>
  <c r="AW135" i="3"/>
  <c r="AW136" i="3"/>
  <c r="AW137" i="3"/>
  <c r="AW138" i="3"/>
  <c r="AW139" i="3"/>
  <c r="AW140" i="3"/>
  <c r="AW141" i="3"/>
  <c r="AW142" i="3"/>
  <c r="AW143" i="3"/>
  <c r="AW144" i="3"/>
  <c r="AW145" i="3"/>
  <c r="AW146" i="3"/>
  <c r="AW147" i="3"/>
  <c r="AW148" i="3"/>
  <c r="AW149" i="3"/>
  <c r="AW150" i="3"/>
  <c r="AW151" i="3"/>
  <c r="AW152" i="3"/>
  <c r="AW153" i="3"/>
  <c r="AW154" i="3"/>
  <c r="AW155" i="3"/>
  <c r="AW156" i="3"/>
  <c r="AW157" i="3"/>
  <c r="AW158" i="3"/>
  <c r="AW159" i="3"/>
  <c r="AW160" i="3"/>
  <c r="AW161" i="3"/>
  <c r="AW162" i="3"/>
  <c r="AW163" i="3"/>
  <c r="AW164" i="3"/>
  <c r="AW165" i="3"/>
  <c r="AW166" i="3"/>
  <c r="AW167" i="3"/>
  <c r="AW168" i="3"/>
  <c r="AW169" i="3"/>
  <c r="AW170" i="3"/>
  <c r="AW171" i="3"/>
  <c r="AW172" i="3"/>
  <c r="AW173" i="3"/>
  <c r="AW174" i="3"/>
  <c r="AW175" i="3"/>
  <c r="AW176" i="3"/>
  <c r="AW177" i="3"/>
  <c r="AW178" i="3"/>
  <c r="AW179" i="3"/>
  <c r="AW180" i="3"/>
  <c r="AW181" i="3"/>
  <c r="AW182" i="3"/>
  <c r="AW183" i="3"/>
  <c r="AW184" i="3"/>
  <c r="AW185" i="3"/>
  <c r="AW186" i="3"/>
  <c r="AW187" i="3"/>
  <c r="AW188" i="3"/>
  <c r="AW189" i="3"/>
  <c r="AW190" i="3"/>
  <c r="AW191" i="3"/>
  <c r="AW192" i="3"/>
  <c r="AW193" i="3"/>
  <c r="AW194" i="3"/>
  <c r="AW195" i="3"/>
  <c r="AW196" i="3"/>
  <c r="AW197" i="3"/>
  <c r="AW198" i="3"/>
  <c r="AW199" i="3"/>
  <c r="AW200" i="3"/>
  <c r="AW201" i="3"/>
  <c r="AW202" i="3"/>
  <c r="AW203" i="3"/>
  <c r="AW204" i="3"/>
  <c r="AW205" i="3"/>
  <c r="AW206" i="3"/>
  <c r="AW207" i="3"/>
  <c r="AW208" i="3"/>
  <c r="AW209" i="3"/>
  <c r="AW210" i="3"/>
  <c r="AW211" i="3"/>
  <c r="AW212" i="3"/>
  <c r="AW213" i="3"/>
  <c r="AW214" i="3"/>
  <c r="AW215" i="3"/>
  <c r="AW216" i="3"/>
  <c r="AW217" i="3"/>
  <c r="AW218" i="3"/>
  <c r="AW219" i="3"/>
  <c r="AW220" i="3"/>
  <c r="AW221" i="3"/>
  <c r="AW222" i="3"/>
  <c r="AW223" i="3"/>
  <c r="AW224" i="3"/>
  <c r="AW225" i="3"/>
  <c r="AW226" i="3"/>
  <c r="AW227" i="3"/>
  <c r="AW228" i="3"/>
  <c r="AW229" i="3"/>
  <c r="AW230" i="3"/>
  <c r="AW231" i="3"/>
  <c r="AW232" i="3"/>
  <c r="AW233" i="3"/>
  <c r="AW234" i="3"/>
  <c r="AW235" i="3"/>
  <c r="AW236" i="3"/>
  <c r="AW237" i="3"/>
  <c r="AW238" i="3"/>
  <c r="AW239" i="3"/>
  <c r="AW240" i="3"/>
  <c r="AW241" i="3"/>
  <c r="AW242" i="3"/>
  <c r="AW243" i="3"/>
  <c r="AW244" i="3"/>
  <c r="AW245" i="3"/>
  <c r="AW246" i="3"/>
  <c r="AW247" i="3"/>
  <c r="AW248" i="3"/>
  <c r="AW249" i="3"/>
  <c r="AW250" i="3"/>
  <c r="AW251" i="3"/>
  <c r="AW252" i="3"/>
  <c r="AW253" i="3"/>
  <c r="AW254" i="3"/>
  <c r="AW255" i="3"/>
  <c r="AW256" i="3"/>
  <c r="AW257" i="3"/>
  <c r="AW258" i="3"/>
  <c r="AW259" i="3"/>
  <c r="AW260" i="3"/>
  <c r="AW261" i="3"/>
  <c r="AW262" i="3"/>
  <c r="AW263" i="3"/>
  <c r="AW264" i="3"/>
  <c r="AW265" i="3"/>
  <c r="AW266" i="3"/>
  <c r="AW267" i="3"/>
  <c r="AW268" i="3"/>
  <c r="AW269" i="3"/>
  <c r="AW270" i="3"/>
  <c r="AW271" i="3"/>
  <c r="AW272" i="3"/>
  <c r="AW273" i="3"/>
  <c r="AW274" i="3"/>
  <c r="AW275" i="3"/>
  <c r="AW276" i="3"/>
  <c r="AW277" i="3"/>
  <c r="AW278" i="3"/>
  <c r="AW279" i="3"/>
  <c r="AW280" i="3"/>
  <c r="AW281" i="3"/>
  <c r="AW282" i="3"/>
  <c r="AW283" i="3"/>
  <c r="AW284" i="3"/>
  <c r="AW285" i="3"/>
  <c r="AW286" i="3"/>
  <c r="AW287" i="3"/>
  <c r="AW288" i="3"/>
  <c r="AW289" i="3"/>
  <c r="AW290" i="3"/>
  <c r="AW291" i="3"/>
  <c r="AW292" i="3"/>
  <c r="AW293" i="3"/>
  <c r="AW294" i="3"/>
  <c r="AW295" i="3"/>
  <c r="AW296" i="3"/>
  <c r="AW297" i="3"/>
  <c r="AW298" i="3"/>
  <c r="AW299" i="3"/>
  <c r="AW300" i="3"/>
  <c r="AW301" i="3"/>
  <c r="AW302" i="3"/>
  <c r="AW303" i="3"/>
  <c r="AW304" i="3"/>
  <c r="AW305" i="3"/>
  <c r="AW306" i="3"/>
  <c r="AW307" i="3"/>
  <c r="AW308" i="3"/>
  <c r="AW309" i="3"/>
  <c r="AW310" i="3"/>
  <c r="AW311" i="3"/>
  <c r="AW312" i="3"/>
  <c r="AW313" i="3"/>
  <c r="AW314" i="3"/>
  <c r="AW315" i="3"/>
  <c r="AW316" i="3"/>
  <c r="AW317" i="3"/>
  <c r="AW318" i="3"/>
  <c r="AW319" i="3"/>
  <c r="AW320" i="3"/>
  <c r="AW321" i="3"/>
  <c r="AW322" i="3"/>
  <c r="AW323" i="3"/>
  <c r="AW324" i="3"/>
  <c r="AW325" i="3"/>
  <c r="AW326" i="3"/>
  <c r="AW327" i="3"/>
  <c r="AW328" i="3"/>
  <c r="AW329" i="3"/>
  <c r="AW330" i="3"/>
  <c r="AW331" i="3"/>
  <c r="AW332" i="3"/>
  <c r="AW333" i="3"/>
  <c r="AW334" i="3"/>
  <c r="AW335" i="3"/>
  <c r="AW336" i="3"/>
  <c r="AW337" i="3"/>
  <c r="AW338" i="3"/>
  <c r="AW339" i="3"/>
  <c r="AW340" i="3"/>
  <c r="AW341" i="3"/>
  <c r="AW342" i="3"/>
  <c r="AW343" i="3"/>
  <c r="AW344" i="3"/>
  <c r="AW345" i="3"/>
  <c r="AW346" i="3"/>
  <c r="AW347" i="3"/>
  <c r="AW348" i="3"/>
  <c r="AW349" i="3"/>
  <c r="AW350" i="3"/>
  <c r="AW351" i="3"/>
  <c r="AW352" i="3"/>
  <c r="AW353" i="3"/>
  <c r="AW354" i="3"/>
  <c r="AW355" i="3"/>
  <c r="AW356" i="3"/>
  <c r="AW357" i="3"/>
  <c r="AW358" i="3"/>
  <c r="AW359" i="3"/>
  <c r="AW360" i="3"/>
  <c r="AW361" i="3"/>
  <c r="AW362" i="3"/>
  <c r="AW363" i="3"/>
  <c r="AW364" i="3"/>
  <c r="AW365" i="3"/>
  <c r="AW366" i="3"/>
  <c r="AW367" i="3"/>
  <c r="AW368" i="3"/>
  <c r="AW369" i="3"/>
  <c r="AW370" i="3"/>
  <c r="AW371" i="3"/>
  <c r="AW372" i="3"/>
  <c r="AW373" i="3"/>
  <c r="AW374" i="3"/>
  <c r="AW375" i="3"/>
  <c r="AW376" i="3"/>
  <c r="AW377" i="3"/>
  <c r="AW378" i="3"/>
  <c r="AW379" i="3"/>
  <c r="AW380" i="3"/>
  <c r="AW381" i="3"/>
  <c r="AW382" i="3"/>
  <c r="AW383" i="3"/>
  <c r="AW384" i="3"/>
  <c r="AW385" i="3"/>
  <c r="AW386" i="3"/>
  <c r="AW387" i="3"/>
  <c r="AW388" i="3"/>
  <c r="AW389" i="3"/>
  <c r="AW390" i="3"/>
  <c r="AW391" i="3"/>
  <c r="AW392" i="3"/>
  <c r="AW393" i="3"/>
  <c r="AW394" i="3"/>
  <c r="AW395" i="3"/>
  <c r="AW396" i="3"/>
  <c r="AW397" i="3"/>
  <c r="AW398" i="3"/>
  <c r="AW399" i="3"/>
  <c r="AW400" i="3"/>
  <c r="AW401" i="3"/>
  <c r="AW402" i="3"/>
  <c r="AW403" i="3"/>
  <c r="AW404" i="3"/>
  <c r="AW405" i="3"/>
  <c r="AW406" i="3"/>
  <c r="AW407" i="3"/>
  <c r="AW408" i="3"/>
  <c r="AW409" i="3"/>
  <c r="AW410" i="3"/>
  <c r="AW411" i="3"/>
  <c r="AW412" i="3"/>
  <c r="AW413" i="3"/>
  <c r="AW414" i="3"/>
  <c r="AW415" i="3"/>
  <c r="AW416" i="3"/>
  <c r="AW417" i="3"/>
  <c r="AW418" i="3"/>
  <c r="AW419" i="3"/>
  <c r="AW420" i="3"/>
  <c r="AW421" i="3"/>
  <c r="AW422" i="3"/>
  <c r="AW423" i="3"/>
  <c r="AW424" i="3"/>
  <c r="AW425" i="3"/>
  <c r="AW426" i="3"/>
  <c r="AW427" i="3"/>
  <c r="AW428" i="3"/>
  <c r="AW429" i="3"/>
  <c r="AW430" i="3"/>
  <c r="AW431" i="3"/>
  <c r="AW432" i="3"/>
  <c r="AW433" i="3"/>
  <c r="AW434" i="3"/>
  <c r="AW435" i="3"/>
  <c r="AW436" i="3"/>
  <c r="AW437" i="3"/>
  <c r="AW438" i="3"/>
  <c r="AW439" i="3"/>
  <c r="AW440" i="3"/>
  <c r="AW441" i="3"/>
  <c r="AW442" i="3"/>
  <c r="AW443" i="3"/>
  <c r="AW444" i="3"/>
  <c r="AW445" i="3"/>
  <c r="AW446" i="3"/>
  <c r="AW447" i="3"/>
  <c r="AW448" i="3"/>
  <c r="AW449" i="3"/>
  <c r="AW450" i="3"/>
  <c r="AW451" i="3"/>
  <c r="AW452" i="3"/>
  <c r="AW453" i="3"/>
  <c r="AW454" i="3"/>
  <c r="AW455" i="3"/>
  <c r="AW456" i="3"/>
  <c r="AW457" i="3"/>
  <c r="AW458" i="3"/>
  <c r="AW459" i="3"/>
  <c r="AW460" i="3"/>
  <c r="AW461" i="3"/>
  <c r="AW462" i="3"/>
  <c r="AW463" i="3"/>
  <c r="AW464" i="3"/>
  <c r="AW465" i="3"/>
  <c r="AW466" i="3"/>
  <c r="AW467" i="3"/>
  <c r="AW468" i="3"/>
  <c r="AW469" i="3"/>
  <c r="AW470" i="3"/>
  <c r="AW471" i="3"/>
  <c r="AW472" i="3"/>
  <c r="AW473" i="3"/>
  <c r="AW474" i="3"/>
  <c r="AW475" i="3"/>
  <c r="AW476" i="3"/>
  <c r="AW477" i="3"/>
  <c r="AW478" i="3"/>
  <c r="AW479" i="3"/>
  <c r="AW480" i="3"/>
  <c r="AW481" i="3"/>
  <c r="AW482" i="3"/>
  <c r="AW483" i="3"/>
  <c r="AW484" i="3"/>
  <c r="AW485" i="3"/>
  <c r="AW486" i="3"/>
  <c r="AW487" i="3"/>
  <c r="AW488" i="3"/>
  <c r="AW489" i="3"/>
  <c r="AW490" i="3"/>
  <c r="AW491" i="3"/>
  <c r="AW492" i="3"/>
  <c r="AW493" i="3"/>
  <c r="AW494" i="3"/>
  <c r="AW495" i="3"/>
  <c r="AW496" i="3"/>
  <c r="AW497" i="3"/>
  <c r="AW498" i="3"/>
  <c r="AW499" i="3"/>
  <c r="AW500" i="3"/>
  <c r="AW501" i="3"/>
  <c r="AU2" i="3"/>
  <c r="AU3" i="3"/>
  <c r="AU4" i="3"/>
  <c r="AU5" i="3"/>
  <c r="AU6" i="3"/>
  <c r="AU7" i="3"/>
  <c r="AU8" i="3"/>
  <c r="AU9" i="3"/>
  <c r="AU10" i="3"/>
  <c r="AU11" i="3"/>
  <c r="AU12" i="3"/>
  <c r="AU13" i="3"/>
  <c r="AU14" i="3"/>
  <c r="AU15" i="3"/>
  <c r="AU16" i="3"/>
  <c r="AU17" i="3"/>
  <c r="AU18" i="3"/>
  <c r="AU19" i="3"/>
  <c r="AU20" i="3"/>
  <c r="AU21" i="3"/>
  <c r="AU22" i="3"/>
  <c r="AU23" i="3"/>
  <c r="AU24" i="3"/>
  <c r="AU25" i="3"/>
  <c r="AU26" i="3"/>
  <c r="AU27" i="3"/>
  <c r="AU28" i="3"/>
  <c r="AU29" i="3"/>
  <c r="AU30" i="3"/>
  <c r="AU31" i="3"/>
  <c r="AU32" i="3"/>
  <c r="AU33" i="3"/>
  <c r="AU34" i="3"/>
  <c r="AU35" i="3"/>
  <c r="AU36" i="3"/>
  <c r="AU37" i="3"/>
  <c r="AU38" i="3"/>
  <c r="AU39" i="3"/>
  <c r="AU40" i="3"/>
  <c r="AU41" i="3"/>
  <c r="AU42" i="3"/>
  <c r="AU43" i="3"/>
  <c r="AU44" i="3"/>
  <c r="AU45" i="3"/>
  <c r="AU46" i="3"/>
  <c r="AU47" i="3"/>
  <c r="AU48" i="3"/>
  <c r="AU49" i="3"/>
  <c r="AU50" i="3"/>
  <c r="AU51" i="3"/>
  <c r="AU52" i="3"/>
  <c r="AU53" i="3"/>
  <c r="AU54" i="3"/>
  <c r="AU55" i="3"/>
  <c r="AU56" i="3"/>
  <c r="AU57" i="3"/>
  <c r="AU58" i="3"/>
  <c r="AU59" i="3"/>
  <c r="AU60" i="3"/>
  <c r="AU61" i="3"/>
  <c r="AU62" i="3"/>
  <c r="AU63" i="3"/>
  <c r="AU64" i="3"/>
  <c r="AU65" i="3"/>
  <c r="AU66" i="3"/>
  <c r="AU67" i="3"/>
  <c r="AU68" i="3"/>
  <c r="AU69" i="3"/>
  <c r="AU70" i="3"/>
  <c r="AU71" i="3"/>
  <c r="AU72" i="3"/>
  <c r="AU73" i="3"/>
  <c r="AU74" i="3"/>
  <c r="AU75" i="3"/>
  <c r="AU76" i="3"/>
  <c r="AU77" i="3"/>
  <c r="AU78" i="3"/>
  <c r="AU79" i="3"/>
  <c r="AU80" i="3"/>
  <c r="AU81" i="3"/>
  <c r="AU82" i="3"/>
  <c r="AU83" i="3"/>
  <c r="AU84" i="3"/>
  <c r="AU85" i="3"/>
  <c r="AU86" i="3"/>
  <c r="AU87" i="3"/>
  <c r="AU88" i="3"/>
  <c r="AU89" i="3"/>
  <c r="AU90" i="3"/>
  <c r="AU91" i="3"/>
  <c r="AU92" i="3"/>
  <c r="AU93" i="3"/>
  <c r="AU94" i="3"/>
  <c r="AU95" i="3"/>
  <c r="AU96" i="3"/>
  <c r="AU97" i="3"/>
  <c r="AU98" i="3"/>
  <c r="AU99" i="3"/>
  <c r="AU100" i="3"/>
  <c r="AU101" i="3"/>
  <c r="AU102" i="3"/>
  <c r="AU103" i="3"/>
  <c r="AU104" i="3"/>
  <c r="AU105" i="3"/>
  <c r="AU106" i="3"/>
  <c r="AU107" i="3"/>
  <c r="AU108" i="3"/>
  <c r="AU109" i="3"/>
  <c r="AU110" i="3"/>
  <c r="AU111" i="3"/>
  <c r="AU112" i="3"/>
  <c r="AU113" i="3"/>
  <c r="AU114" i="3"/>
  <c r="AU115" i="3"/>
  <c r="AU116" i="3"/>
  <c r="AU117" i="3"/>
  <c r="AU118" i="3"/>
  <c r="AU119" i="3"/>
  <c r="AU120" i="3"/>
  <c r="AU121" i="3"/>
  <c r="AU122" i="3"/>
  <c r="AU123" i="3"/>
  <c r="AU124" i="3"/>
  <c r="AU125" i="3"/>
  <c r="AU126" i="3"/>
  <c r="AU127" i="3"/>
  <c r="AU128" i="3"/>
  <c r="AU129" i="3"/>
  <c r="AU130" i="3"/>
  <c r="AU131" i="3"/>
  <c r="AU132" i="3"/>
  <c r="AU133" i="3"/>
  <c r="AU134" i="3"/>
  <c r="AU135" i="3"/>
  <c r="AU136" i="3"/>
  <c r="AU137" i="3"/>
  <c r="AU138" i="3"/>
  <c r="AU139" i="3"/>
  <c r="AU140" i="3"/>
  <c r="AU141" i="3"/>
  <c r="AU142" i="3"/>
  <c r="AU143" i="3"/>
  <c r="AU144" i="3"/>
  <c r="AU145" i="3"/>
  <c r="AU146" i="3"/>
  <c r="AU147" i="3"/>
  <c r="AU148" i="3"/>
  <c r="AU149" i="3"/>
  <c r="AU150" i="3"/>
  <c r="AU151" i="3"/>
  <c r="AU152" i="3"/>
  <c r="AU153" i="3"/>
  <c r="AU154" i="3"/>
  <c r="AU155" i="3"/>
  <c r="AU156" i="3"/>
  <c r="AU157" i="3"/>
  <c r="AU158" i="3"/>
  <c r="AU159" i="3"/>
  <c r="AU160" i="3"/>
  <c r="AU161" i="3"/>
  <c r="AU162" i="3"/>
  <c r="AU163" i="3"/>
  <c r="AU164" i="3"/>
  <c r="AU165" i="3"/>
  <c r="AU166" i="3"/>
  <c r="AU167" i="3"/>
  <c r="AU168" i="3"/>
  <c r="AU169" i="3"/>
  <c r="AU170" i="3"/>
  <c r="AU171" i="3"/>
  <c r="AU172" i="3"/>
  <c r="AU173" i="3"/>
  <c r="AU174" i="3"/>
  <c r="AU175" i="3"/>
  <c r="AU176" i="3"/>
  <c r="AU177" i="3"/>
  <c r="AU178" i="3"/>
  <c r="AU179" i="3"/>
  <c r="AU180" i="3"/>
  <c r="AU181" i="3"/>
  <c r="AU182" i="3"/>
  <c r="AU183" i="3"/>
  <c r="AU184" i="3"/>
  <c r="AU185" i="3"/>
  <c r="AU186" i="3"/>
  <c r="AU187" i="3"/>
  <c r="AU188" i="3"/>
  <c r="AU189" i="3"/>
  <c r="AU190" i="3"/>
  <c r="AU191" i="3"/>
  <c r="AU192" i="3"/>
  <c r="AU193" i="3"/>
  <c r="AU194" i="3"/>
  <c r="AU195" i="3"/>
  <c r="AU196" i="3"/>
  <c r="AU197" i="3"/>
  <c r="AU198" i="3"/>
  <c r="AU199" i="3"/>
  <c r="AU200" i="3"/>
  <c r="AU201" i="3"/>
  <c r="AU202" i="3"/>
  <c r="AU203" i="3"/>
  <c r="AU204" i="3"/>
  <c r="AU205" i="3"/>
  <c r="AU206" i="3"/>
  <c r="AU207" i="3"/>
  <c r="AU208" i="3"/>
  <c r="AU209" i="3"/>
  <c r="AU210" i="3"/>
  <c r="AU211" i="3"/>
  <c r="AU212" i="3"/>
  <c r="AU213" i="3"/>
  <c r="AU214" i="3"/>
  <c r="AU215" i="3"/>
  <c r="AU216" i="3"/>
  <c r="AU217" i="3"/>
  <c r="AU218" i="3"/>
  <c r="AU219" i="3"/>
  <c r="AU220" i="3"/>
  <c r="AU221" i="3"/>
  <c r="AU222" i="3"/>
  <c r="AU223" i="3"/>
  <c r="AU224" i="3"/>
  <c r="AU225" i="3"/>
  <c r="AU226" i="3"/>
  <c r="AU227" i="3"/>
  <c r="AU228" i="3"/>
  <c r="AU229" i="3"/>
  <c r="AU230" i="3"/>
  <c r="AU231" i="3"/>
  <c r="AU232" i="3"/>
  <c r="AU233" i="3"/>
  <c r="AU234" i="3"/>
  <c r="AU235" i="3"/>
  <c r="AU236" i="3"/>
  <c r="AU237" i="3"/>
  <c r="AU238" i="3"/>
  <c r="AU239" i="3"/>
  <c r="AU240" i="3"/>
  <c r="AU241" i="3"/>
  <c r="AU242" i="3"/>
  <c r="AU243" i="3"/>
  <c r="AU244" i="3"/>
  <c r="AU245" i="3"/>
  <c r="AU246" i="3"/>
  <c r="AU247" i="3"/>
  <c r="AU248" i="3"/>
  <c r="AU249" i="3"/>
  <c r="AU250" i="3"/>
  <c r="AU251" i="3"/>
  <c r="AU252" i="3"/>
  <c r="AU253" i="3"/>
  <c r="AU254" i="3"/>
  <c r="AU255" i="3"/>
  <c r="AU256" i="3"/>
  <c r="AU257" i="3"/>
  <c r="AU258" i="3"/>
  <c r="AU259" i="3"/>
  <c r="AU260" i="3"/>
  <c r="AU261" i="3"/>
  <c r="AU262" i="3"/>
  <c r="AU263" i="3"/>
  <c r="AU264" i="3"/>
  <c r="AU265" i="3"/>
  <c r="AU266" i="3"/>
  <c r="AU267" i="3"/>
  <c r="AU268" i="3"/>
  <c r="AU269" i="3"/>
  <c r="AU270" i="3"/>
  <c r="AU271" i="3"/>
  <c r="AU272" i="3"/>
  <c r="AU273" i="3"/>
  <c r="AU274" i="3"/>
  <c r="AU275" i="3"/>
  <c r="AU276" i="3"/>
  <c r="AU277" i="3"/>
  <c r="AU278" i="3"/>
  <c r="AU279" i="3"/>
  <c r="AU280" i="3"/>
  <c r="AU281" i="3"/>
  <c r="AU282" i="3"/>
  <c r="AU283" i="3"/>
  <c r="AU284" i="3"/>
  <c r="AU285" i="3"/>
  <c r="AU286" i="3"/>
  <c r="AU287" i="3"/>
  <c r="AU288" i="3"/>
  <c r="AU289" i="3"/>
  <c r="AU290" i="3"/>
  <c r="AU291" i="3"/>
  <c r="AU292" i="3"/>
  <c r="AU293" i="3"/>
  <c r="AU294" i="3"/>
  <c r="AU295" i="3"/>
  <c r="AU296" i="3"/>
  <c r="AU297" i="3"/>
  <c r="AU298" i="3"/>
  <c r="AU299" i="3"/>
  <c r="AU300" i="3"/>
  <c r="AU301" i="3"/>
  <c r="AU302" i="3"/>
  <c r="AU303" i="3"/>
  <c r="AU304" i="3"/>
  <c r="AU305" i="3"/>
  <c r="AU306" i="3"/>
  <c r="AU307" i="3"/>
  <c r="AU308" i="3"/>
  <c r="AU309" i="3"/>
  <c r="AU310" i="3"/>
  <c r="AU311" i="3"/>
  <c r="AU312" i="3"/>
  <c r="AU313" i="3"/>
  <c r="AU314" i="3"/>
  <c r="AU315" i="3"/>
  <c r="AU316" i="3"/>
  <c r="AU317" i="3"/>
  <c r="AU318" i="3"/>
  <c r="AU319" i="3"/>
  <c r="AU320" i="3"/>
  <c r="AU321" i="3"/>
  <c r="AU322" i="3"/>
  <c r="AU323" i="3"/>
  <c r="AU324" i="3"/>
  <c r="AU325" i="3"/>
  <c r="AU326" i="3"/>
  <c r="AU327" i="3"/>
  <c r="AU328" i="3"/>
  <c r="AU329" i="3"/>
  <c r="AU330" i="3"/>
  <c r="AU331" i="3"/>
  <c r="AU332" i="3"/>
  <c r="AU333" i="3"/>
  <c r="AU334" i="3"/>
  <c r="AU335" i="3"/>
  <c r="AU336" i="3"/>
  <c r="AU337" i="3"/>
  <c r="AU338" i="3"/>
  <c r="AU339" i="3"/>
  <c r="AU340" i="3"/>
  <c r="AU341" i="3"/>
  <c r="AU342" i="3"/>
  <c r="AU343" i="3"/>
  <c r="AU344" i="3"/>
  <c r="AU345" i="3"/>
  <c r="AU346" i="3"/>
  <c r="AU347" i="3"/>
  <c r="AU348" i="3"/>
  <c r="AU349" i="3"/>
  <c r="AU350" i="3"/>
  <c r="AU351" i="3"/>
  <c r="AU352" i="3"/>
  <c r="AU353" i="3"/>
  <c r="AU354" i="3"/>
  <c r="AU355" i="3"/>
  <c r="AU356" i="3"/>
  <c r="AU357" i="3"/>
  <c r="AU358" i="3"/>
  <c r="AU359" i="3"/>
  <c r="AU360" i="3"/>
  <c r="AU361" i="3"/>
  <c r="AU362" i="3"/>
  <c r="AU363" i="3"/>
  <c r="AU364" i="3"/>
  <c r="AU365" i="3"/>
  <c r="AU366" i="3"/>
  <c r="AU367" i="3"/>
  <c r="AU368" i="3"/>
  <c r="AU369" i="3"/>
  <c r="AU370" i="3"/>
  <c r="AU371" i="3"/>
  <c r="AU372" i="3"/>
  <c r="AU373" i="3"/>
  <c r="AU374" i="3"/>
  <c r="AU375" i="3"/>
  <c r="AU376" i="3"/>
  <c r="AU377" i="3"/>
  <c r="AU378" i="3"/>
  <c r="AU379" i="3"/>
  <c r="AU380" i="3"/>
  <c r="AU381" i="3"/>
  <c r="AU382" i="3"/>
  <c r="AU383" i="3"/>
  <c r="AU384" i="3"/>
  <c r="AU385" i="3"/>
  <c r="AU386" i="3"/>
  <c r="AU387" i="3"/>
  <c r="AU388" i="3"/>
  <c r="AU389" i="3"/>
  <c r="AU390" i="3"/>
  <c r="AU391" i="3"/>
  <c r="AU392" i="3"/>
  <c r="AU393" i="3"/>
  <c r="AU394" i="3"/>
  <c r="AU395" i="3"/>
  <c r="AU396" i="3"/>
  <c r="AU397" i="3"/>
  <c r="AU398" i="3"/>
  <c r="AU399" i="3"/>
  <c r="AU400" i="3"/>
  <c r="AU401" i="3"/>
  <c r="AU402" i="3"/>
  <c r="AU403" i="3"/>
  <c r="AU404" i="3"/>
  <c r="AU405" i="3"/>
  <c r="AU406" i="3"/>
  <c r="AU407" i="3"/>
  <c r="AU408" i="3"/>
  <c r="AU409" i="3"/>
  <c r="AU410" i="3"/>
  <c r="AU411" i="3"/>
  <c r="AU412" i="3"/>
  <c r="AU413" i="3"/>
  <c r="AU414" i="3"/>
  <c r="AU415" i="3"/>
  <c r="AU416" i="3"/>
  <c r="AU417" i="3"/>
  <c r="AU418" i="3"/>
  <c r="AU419" i="3"/>
  <c r="AU420" i="3"/>
  <c r="AU421" i="3"/>
  <c r="AU422" i="3"/>
  <c r="AU423" i="3"/>
  <c r="AU424" i="3"/>
  <c r="AU425" i="3"/>
  <c r="AU426" i="3"/>
  <c r="AU427" i="3"/>
  <c r="AU428" i="3"/>
  <c r="AU429" i="3"/>
  <c r="AU430" i="3"/>
  <c r="AU431" i="3"/>
  <c r="AU432" i="3"/>
  <c r="AU433" i="3"/>
  <c r="AU434" i="3"/>
  <c r="AU435" i="3"/>
  <c r="AU436" i="3"/>
  <c r="AU437" i="3"/>
  <c r="AU438" i="3"/>
  <c r="AU439" i="3"/>
  <c r="AU440" i="3"/>
  <c r="AU441" i="3"/>
  <c r="AU442" i="3"/>
  <c r="AU443" i="3"/>
  <c r="AU444" i="3"/>
  <c r="AU445" i="3"/>
  <c r="AU446" i="3"/>
  <c r="AU447" i="3"/>
  <c r="AU448" i="3"/>
  <c r="AU449" i="3"/>
  <c r="AU450" i="3"/>
  <c r="AU451" i="3"/>
  <c r="AU452" i="3"/>
  <c r="AU453" i="3"/>
  <c r="AU454" i="3"/>
  <c r="AU455" i="3"/>
  <c r="AU456" i="3"/>
  <c r="AU457" i="3"/>
  <c r="AU458" i="3"/>
  <c r="AU459" i="3"/>
  <c r="AU460" i="3"/>
  <c r="AU461" i="3"/>
  <c r="AU462" i="3"/>
  <c r="AU463" i="3"/>
  <c r="AU464" i="3"/>
  <c r="AU465" i="3"/>
  <c r="AU466" i="3"/>
  <c r="AU467" i="3"/>
  <c r="AU468" i="3"/>
  <c r="AU469" i="3"/>
  <c r="AU470" i="3"/>
  <c r="AU471" i="3"/>
  <c r="AU472" i="3"/>
  <c r="AU473" i="3"/>
  <c r="AU474" i="3"/>
  <c r="AU475" i="3"/>
  <c r="AU476" i="3"/>
  <c r="AU477" i="3"/>
  <c r="AU478" i="3"/>
  <c r="AU479" i="3"/>
  <c r="AU480" i="3"/>
  <c r="AU481" i="3"/>
  <c r="AU482" i="3"/>
  <c r="AU483" i="3"/>
  <c r="AU484" i="3"/>
  <c r="AU485" i="3"/>
  <c r="AU486" i="3"/>
  <c r="AU487" i="3"/>
  <c r="AU488" i="3"/>
  <c r="AU489" i="3"/>
  <c r="AU490" i="3"/>
  <c r="AU491" i="3"/>
  <c r="AU492" i="3"/>
  <c r="AU493" i="3"/>
  <c r="AU494" i="3"/>
  <c r="AU495" i="3"/>
  <c r="AU496" i="3"/>
  <c r="AU497" i="3"/>
  <c r="AU498" i="3"/>
  <c r="AU499" i="3"/>
  <c r="AU500" i="3"/>
  <c r="AU501" i="3"/>
  <c r="AT2" i="3"/>
  <c r="AT3" i="3"/>
  <c r="AT4" i="3"/>
  <c r="AT5" i="3"/>
  <c r="AT6" i="3"/>
  <c r="AT7" i="3"/>
  <c r="AT8" i="3"/>
  <c r="AT9" i="3"/>
  <c r="AT10" i="3"/>
  <c r="AT11" i="3"/>
  <c r="AT12" i="3"/>
  <c r="AT13" i="3"/>
  <c r="AT14" i="3"/>
  <c r="AT15" i="3"/>
  <c r="AT16" i="3"/>
  <c r="AT17" i="3"/>
  <c r="AT18" i="3"/>
  <c r="AT19" i="3"/>
  <c r="AT20" i="3"/>
  <c r="AT21" i="3"/>
  <c r="AT22" i="3"/>
  <c r="AT23" i="3"/>
  <c r="AT24" i="3"/>
  <c r="AT25" i="3"/>
  <c r="AT26" i="3"/>
  <c r="AT27" i="3"/>
  <c r="AT28" i="3"/>
  <c r="AT29" i="3"/>
  <c r="AT30" i="3"/>
  <c r="AT31" i="3"/>
  <c r="AT32" i="3"/>
  <c r="AT33" i="3"/>
  <c r="AT34" i="3"/>
  <c r="AT35" i="3"/>
  <c r="AT36" i="3"/>
  <c r="AT37" i="3"/>
  <c r="AT38" i="3"/>
  <c r="AT39" i="3"/>
  <c r="AT40" i="3"/>
  <c r="AT41" i="3"/>
  <c r="AT42" i="3"/>
  <c r="AT43" i="3"/>
  <c r="AT44" i="3"/>
  <c r="AT45" i="3"/>
  <c r="AT46" i="3"/>
  <c r="AT47" i="3"/>
  <c r="AT48" i="3"/>
  <c r="AT49" i="3"/>
  <c r="AT50" i="3"/>
  <c r="AT51" i="3"/>
  <c r="AT52" i="3"/>
  <c r="AT53" i="3"/>
  <c r="AT54" i="3"/>
  <c r="AT55" i="3"/>
  <c r="AT56" i="3"/>
  <c r="AT57" i="3"/>
  <c r="AT58" i="3"/>
  <c r="AT59" i="3"/>
  <c r="AT60" i="3"/>
  <c r="AT61" i="3"/>
  <c r="AT62" i="3"/>
  <c r="AT63" i="3"/>
  <c r="AT64" i="3"/>
  <c r="AT65" i="3"/>
  <c r="AT66" i="3"/>
  <c r="AT67" i="3"/>
  <c r="AT68" i="3"/>
  <c r="AT69" i="3"/>
  <c r="AT70" i="3"/>
  <c r="AT71" i="3"/>
  <c r="AT72" i="3"/>
  <c r="AT73" i="3"/>
  <c r="AT74" i="3"/>
  <c r="AT75" i="3"/>
  <c r="AT76" i="3"/>
  <c r="AT77" i="3"/>
  <c r="AT78" i="3"/>
  <c r="AT79" i="3"/>
  <c r="AT80" i="3"/>
  <c r="AT81" i="3"/>
  <c r="AT82" i="3"/>
  <c r="AT83" i="3"/>
  <c r="AT84" i="3"/>
  <c r="AT85" i="3"/>
  <c r="AT86" i="3"/>
  <c r="AT87" i="3"/>
  <c r="AT88" i="3"/>
  <c r="AT89" i="3"/>
  <c r="AT90" i="3"/>
  <c r="AT91" i="3"/>
  <c r="AT92" i="3"/>
  <c r="AT93" i="3"/>
  <c r="AT94" i="3"/>
  <c r="AT95" i="3"/>
  <c r="AT96" i="3"/>
  <c r="AT97" i="3"/>
  <c r="AT98" i="3"/>
  <c r="AT99" i="3"/>
  <c r="AT100" i="3"/>
  <c r="AT101" i="3"/>
  <c r="AT102" i="3"/>
  <c r="AT103" i="3"/>
  <c r="AT104" i="3"/>
  <c r="AT105" i="3"/>
  <c r="AT106" i="3"/>
  <c r="AT107" i="3"/>
  <c r="AT108" i="3"/>
  <c r="AT109" i="3"/>
  <c r="AT110" i="3"/>
  <c r="AT111" i="3"/>
  <c r="AT112" i="3"/>
  <c r="AT113" i="3"/>
  <c r="AT114" i="3"/>
  <c r="AT115" i="3"/>
  <c r="AT116" i="3"/>
  <c r="AT117" i="3"/>
  <c r="AT118" i="3"/>
  <c r="AT119" i="3"/>
  <c r="AT120" i="3"/>
  <c r="AT121" i="3"/>
  <c r="AT122" i="3"/>
  <c r="AT123" i="3"/>
  <c r="AT124" i="3"/>
  <c r="AT125" i="3"/>
  <c r="AT126" i="3"/>
  <c r="AT127" i="3"/>
  <c r="AT128" i="3"/>
  <c r="AT129" i="3"/>
  <c r="AT130" i="3"/>
  <c r="AT131" i="3"/>
  <c r="AT132" i="3"/>
  <c r="AT133" i="3"/>
  <c r="AT134" i="3"/>
  <c r="AT135" i="3"/>
  <c r="AT136" i="3"/>
  <c r="AT137" i="3"/>
  <c r="AT138" i="3"/>
  <c r="AT139" i="3"/>
  <c r="AT140" i="3"/>
  <c r="AT141" i="3"/>
  <c r="AT142" i="3"/>
  <c r="AT143" i="3"/>
  <c r="AT144" i="3"/>
  <c r="AT145" i="3"/>
  <c r="AT146" i="3"/>
  <c r="AT147" i="3"/>
  <c r="AT148" i="3"/>
  <c r="AT149" i="3"/>
  <c r="AT150" i="3"/>
  <c r="AT151" i="3"/>
  <c r="AT152" i="3"/>
  <c r="AT153" i="3"/>
  <c r="AT154" i="3"/>
  <c r="AT155" i="3"/>
  <c r="AT156" i="3"/>
  <c r="AT157" i="3"/>
  <c r="AT158" i="3"/>
  <c r="AT159" i="3"/>
  <c r="AT160" i="3"/>
  <c r="AT161" i="3"/>
  <c r="AT162" i="3"/>
  <c r="AT163" i="3"/>
  <c r="AT164" i="3"/>
  <c r="AT165" i="3"/>
  <c r="AT166" i="3"/>
  <c r="AT167" i="3"/>
  <c r="AT168" i="3"/>
  <c r="AT169" i="3"/>
  <c r="AT170" i="3"/>
  <c r="AT171" i="3"/>
  <c r="AT172" i="3"/>
  <c r="AT173" i="3"/>
  <c r="AT174" i="3"/>
  <c r="AT175" i="3"/>
  <c r="AT176" i="3"/>
  <c r="AT177" i="3"/>
  <c r="AT178" i="3"/>
  <c r="AT179" i="3"/>
  <c r="AT180" i="3"/>
  <c r="AT181" i="3"/>
  <c r="AT182" i="3"/>
  <c r="AT183" i="3"/>
  <c r="AT184" i="3"/>
  <c r="AT185" i="3"/>
  <c r="AT186" i="3"/>
  <c r="AT187" i="3"/>
  <c r="AT188" i="3"/>
  <c r="AT189" i="3"/>
  <c r="AT190" i="3"/>
  <c r="AT191" i="3"/>
  <c r="AT192" i="3"/>
  <c r="AT193" i="3"/>
  <c r="AT194" i="3"/>
  <c r="AT195" i="3"/>
  <c r="AT196" i="3"/>
  <c r="AT197" i="3"/>
  <c r="AT198" i="3"/>
  <c r="AT199" i="3"/>
  <c r="AT200" i="3"/>
  <c r="AT201" i="3"/>
  <c r="AT202" i="3"/>
  <c r="AT203" i="3"/>
  <c r="AT204" i="3"/>
  <c r="AT205" i="3"/>
  <c r="AT206" i="3"/>
  <c r="AT207" i="3"/>
  <c r="AT208" i="3"/>
  <c r="AT209" i="3"/>
  <c r="AT210" i="3"/>
  <c r="AT211" i="3"/>
  <c r="AT212" i="3"/>
  <c r="AT213" i="3"/>
  <c r="AT214" i="3"/>
  <c r="AT215" i="3"/>
  <c r="AT216" i="3"/>
  <c r="AT217" i="3"/>
  <c r="AT218" i="3"/>
  <c r="AT219" i="3"/>
  <c r="AT220" i="3"/>
  <c r="AT221" i="3"/>
  <c r="AT222" i="3"/>
  <c r="AT223" i="3"/>
  <c r="AT224" i="3"/>
  <c r="AT225" i="3"/>
  <c r="AT226" i="3"/>
  <c r="AT227" i="3"/>
  <c r="AT228" i="3"/>
  <c r="AT229" i="3"/>
  <c r="AT230" i="3"/>
  <c r="AT231" i="3"/>
  <c r="AT232" i="3"/>
  <c r="AT233" i="3"/>
  <c r="AT234" i="3"/>
  <c r="AT235" i="3"/>
  <c r="AT236" i="3"/>
  <c r="AT237" i="3"/>
  <c r="AT238" i="3"/>
  <c r="AT239" i="3"/>
  <c r="AT240" i="3"/>
  <c r="AT241" i="3"/>
  <c r="AT242" i="3"/>
  <c r="AT243" i="3"/>
  <c r="AT244" i="3"/>
  <c r="AT245" i="3"/>
  <c r="AT246" i="3"/>
  <c r="AT247" i="3"/>
  <c r="AT248" i="3"/>
  <c r="AT249" i="3"/>
  <c r="AT250" i="3"/>
  <c r="AT251" i="3"/>
  <c r="AT252" i="3"/>
  <c r="AT253" i="3"/>
  <c r="AT254" i="3"/>
  <c r="AT255" i="3"/>
  <c r="AT256" i="3"/>
  <c r="AT257" i="3"/>
  <c r="AT258" i="3"/>
  <c r="AT259" i="3"/>
  <c r="AT260" i="3"/>
  <c r="AT261" i="3"/>
  <c r="AT262" i="3"/>
  <c r="AT263" i="3"/>
  <c r="AT264" i="3"/>
  <c r="AT265" i="3"/>
  <c r="AT266" i="3"/>
  <c r="AT267" i="3"/>
  <c r="AT268" i="3"/>
  <c r="AT269" i="3"/>
  <c r="AT270" i="3"/>
  <c r="AT271" i="3"/>
  <c r="AT272" i="3"/>
  <c r="AT273" i="3"/>
  <c r="AT274" i="3"/>
  <c r="AT275" i="3"/>
  <c r="AT276" i="3"/>
  <c r="AT277" i="3"/>
  <c r="AT278" i="3"/>
  <c r="AT279" i="3"/>
  <c r="AT280" i="3"/>
  <c r="AT281" i="3"/>
  <c r="AT282" i="3"/>
  <c r="AT283" i="3"/>
  <c r="AT284" i="3"/>
  <c r="AT285" i="3"/>
  <c r="AT286" i="3"/>
  <c r="AT287" i="3"/>
  <c r="AT288" i="3"/>
  <c r="AT289" i="3"/>
  <c r="AT290" i="3"/>
  <c r="AT291" i="3"/>
  <c r="AT292" i="3"/>
  <c r="AT293" i="3"/>
  <c r="AT294" i="3"/>
  <c r="AT295" i="3"/>
  <c r="AT296" i="3"/>
  <c r="AT297" i="3"/>
  <c r="AT298" i="3"/>
  <c r="AT299" i="3"/>
  <c r="AT300" i="3"/>
  <c r="AT301" i="3"/>
  <c r="AT302" i="3"/>
  <c r="AT303" i="3"/>
  <c r="AT304" i="3"/>
  <c r="AT305" i="3"/>
  <c r="AT306" i="3"/>
  <c r="AT307" i="3"/>
  <c r="AT308" i="3"/>
  <c r="AT309" i="3"/>
  <c r="AT310" i="3"/>
  <c r="AT311" i="3"/>
  <c r="AT312" i="3"/>
  <c r="AT313" i="3"/>
  <c r="AT314" i="3"/>
  <c r="AT315" i="3"/>
  <c r="AT316" i="3"/>
  <c r="AT317" i="3"/>
  <c r="AT318" i="3"/>
  <c r="AT319" i="3"/>
  <c r="AT320" i="3"/>
  <c r="AT321" i="3"/>
  <c r="AT322" i="3"/>
  <c r="AT323" i="3"/>
  <c r="AT324" i="3"/>
  <c r="AT325" i="3"/>
  <c r="AT326" i="3"/>
  <c r="AT327" i="3"/>
  <c r="AT328" i="3"/>
  <c r="AT329" i="3"/>
  <c r="AT330" i="3"/>
  <c r="AT331" i="3"/>
  <c r="AT332" i="3"/>
  <c r="AT333" i="3"/>
  <c r="AT334" i="3"/>
  <c r="AT335" i="3"/>
  <c r="AT336" i="3"/>
  <c r="AT337" i="3"/>
  <c r="AT338" i="3"/>
  <c r="AT339" i="3"/>
  <c r="AT340" i="3"/>
  <c r="AT341" i="3"/>
  <c r="AT342" i="3"/>
  <c r="AT343" i="3"/>
  <c r="AT344" i="3"/>
  <c r="AT345" i="3"/>
  <c r="AT346" i="3"/>
  <c r="AT347" i="3"/>
  <c r="AT348" i="3"/>
  <c r="AT349" i="3"/>
  <c r="AT350" i="3"/>
  <c r="AT351" i="3"/>
  <c r="AT352" i="3"/>
  <c r="AT353" i="3"/>
  <c r="AT354" i="3"/>
  <c r="AT355" i="3"/>
  <c r="AT356" i="3"/>
  <c r="AT357" i="3"/>
  <c r="AT358" i="3"/>
  <c r="AT359" i="3"/>
  <c r="AT360" i="3"/>
  <c r="AT361" i="3"/>
  <c r="AT362" i="3"/>
  <c r="AT363" i="3"/>
  <c r="AT364" i="3"/>
  <c r="AT365" i="3"/>
  <c r="AT366" i="3"/>
  <c r="AT367" i="3"/>
  <c r="AT368" i="3"/>
  <c r="AT369" i="3"/>
  <c r="AT370" i="3"/>
  <c r="AT371" i="3"/>
  <c r="AT372" i="3"/>
  <c r="AT373" i="3"/>
  <c r="AT374" i="3"/>
  <c r="AT375" i="3"/>
  <c r="AT376" i="3"/>
  <c r="AT377" i="3"/>
  <c r="AT378" i="3"/>
  <c r="AT379" i="3"/>
  <c r="AT380" i="3"/>
  <c r="AT381" i="3"/>
  <c r="AT382" i="3"/>
  <c r="AT383" i="3"/>
  <c r="AT384" i="3"/>
  <c r="AT385" i="3"/>
  <c r="AT386" i="3"/>
  <c r="AT387" i="3"/>
  <c r="AT388" i="3"/>
  <c r="AT389" i="3"/>
  <c r="AT390" i="3"/>
  <c r="AT391" i="3"/>
  <c r="AT392" i="3"/>
  <c r="AT393" i="3"/>
  <c r="AT394" i="3"/>
  <c r="AT395" i="3"/>
  <c r="AT396" i="3"/>
  <c r="AT397" i="3"/>
  <c r="AT398" i="3"/>
  <c r="AT399" i="3"/>
  <c r="AT400" i="3"/>
  <c r="AT401" i="3"/>
  <c r="AT402" i="3"/>
  <c r="AT403" i="3"/>
  <c r="AT404" i="3"/>
  <c r="AT405" i="3"/>
  <c r="AT406" i="3"/>
  <c r="AT407" i="3"/>
  <c r="AT408" i="3"/>
  <c r="AT409" i="3"/>
  <c r="AT410" i="3"/>
  <c r="AT411" i="3"/>
  <c r="AT412" i="3"/>
  <c r="AT413" i="3"/>
  <c r="AT414" i="3"/>
  <c r="AT415" i="3"/>
  <c r="AT416" i="3"/>
  <c r="AT417" i="3"/>
  <c r="AT418" i="3"/>
  <c r="AT419" i="3"/>
  <c r="AT420" i="3"/>
  <c r="AT421" i="3"/>
  <c r="AT422" i="3"/>
  <c r="AT423" i="3"/>
  <c r="AT424" i="3"/>
  <c r="AT425" i="3"/>
  <c r="AT426" i="3"/>
  <c r="AT427" i="3"/>
  <c r="AT428" i="3"/>
  <c r="AT429" i="3"/>
  <c r="AT430" i="3"/>
  <c r="AT431" i="3"/>
  <c r="AT432" i="3"/>
  <c r="AT433" i="3"/>
  <c r="AT434" i="3"/>
  <c r="AT435" i="3"/>
  <c r="AT436" i="3"/>
  <c r="AT437" i="3"/>
  <c r="AT438" i="3"/>
  <c r="AT439" i="3"/>
  <c r="AT440" i="3"/>
  <c r="AT441" i="3"/>
  <c r="AT442" i="3"/>
  <c r="AT443" i="3"/>
  <c r="AT444" i="3"/>
  <c r="AT445" i="3"/>
  <c r="AT446" i="3"/>
  <c r="AT447" i="3"/>
  <c r="AT448" i="3"/>
  <c r="AT449" i="3"/>
  <c r="AT450" i="3"/>
  <c r="AT451" i="3"/>
  <c r="AT452" i="3"/>
  <c r="AT453" i="3"/>
  <c r="AT454" i="3"/>
  <c r="AT455" i="3"/>
  <c r="AT456" i="3"/>
  <c r="AT457" i="3"/>
  <c r="AT458" i="3"/>
  <c r="AT459" i="3"/>
  <c r="AT460" i="3"/>
  <c r="AT461" i="3"/>
  <c r="AT462" i="3"/>
  <c r="AT463" i="3"/>
  <c r="AT464" i="3"/>
  <c r="AT465" i="3"/>
  <c r="AT466" i="3"/>
  <c r="AT467" i="3"/>
  <c r="AT468" i="3"/>
  <c r="AT469" i="3"/>
  <c r="AT470" i="3"/>
  <c r="AT471" i="3"/>
  <c r="AT472" i="3"/>
  <c r="AT473" i="3"/>
  <c r="AT474" i="3"/>
  <c r="AT475" i="3"/>
  <c r="AT476" i="3"/>
  <c r="AT477" i="3"/>
  <c r="AT478" i="3"/>
  <c r="AT479" i="3"/>
  <c r="AT480" i="3"/>
  <c r="AT481" i="3"/>
  <c r="AT482" i="3"/>
  <c r="AT483" i="3"/>
  <c r="AT484" i="3"/>
  <c r="AT485" i="3"/>
  <c r="AT486" i="3"/>
  <c r="AT487" i="3"/>
  <c r="AT488" i="3"/>
  <c r="AT489" i="3"/>
  <c r="AT490" i="3"/>
  <c r="AT491" i="3"/>
  <c r="AT492" i="3"/>
  <c r="AT493" i="3"/>
  <c r="AT494" i="3"/>
  <c r="AT495" i="3"/>
  <c r="AT496" i="3"/>
  <c r="AT497" i="3"/>
  <c r="AT498" i="3"/>
  <c r="AT499" i="3"/>
  <c r="AT500" i="3"/>
  <c r="AT501" i="3"/>
  <c r="AS2" i="3"/>
  <c r="AS3" i="3"/>
  <c r="AS4" i="3"/>
  <c r="AS5" i="3"/>
  <c r="AS6" i="3"/>
  <c r="AS7" i="3"/>
  <c r="AS8" i="3"/>
  <c r="AS9" i="3"/>
  <c r="AS10" i="3"/>
  <c r="AS11" i="3"/>
  <c r="AS12" i="3"/>
  <c r="AS13" i="3"/>
  <c r="AS14" i="3"/>
  <c r="AS15" i="3"/>
  <c r="AS16" i="3"/>
  <c r="AS17" i="3"/>
  <c r="AS18" i="3"/>
  <c r="AS19" i="3"/>
  <c r="AS20" i="3"/>
  <c r="AS21" i="3"/>
  <c r="AS22" i="3"/>
  <c r="AS23" i="3"/>
  <c r="AS24" i="3"/>
  <c r="AS25" i="3"/>
  <c r="AS26" i="3"/>
  <c r="AS27" i="3"/>
  <c r="AS28" i="3"/>
  <c r="AS29" i="3"/>
  <c r="AS30" i="3"/>
  <c r="AS31" i="3"/>
  <c r="AS32" i="3"/>
  <c r="AS33" i="3"/>
  <c r="AS34" i="3"/>
  <c r="AS35" i="3"/>
  <c r="AS36" i="3"/>
  <c r="AS37" i="3"/>
  <c r="AS38" i="3"/>
  <c r="AS39" i="3"/>
  <c r="AS40" i="3"/>
  <c r="AS41" i="3"/>
  <c r="AS42" i="3"/>
  <c r="AS43" i="3"/>
  <c r="AS44" i="3"/>
  <c r="AS45" i="3"/>
  <c r="AS46" i="3"/>
  <c r="AS47" i="3"/>
  <c r="AS48" i="3"/>
  <c r="AS49" i="3"/>
  <c r="AS50" i="3"/>
  <c r="AS51" i="3"/>
  <c r="AS52" i="3"/>
  <c r="AS53" i="3"/>
  <c r="AS54" i="3"/>
  <c r="AS55" i="3"/>
  <c r="AS56" i="3"/>
  <c r="AS57" i="3"/>
  <c r="AS58" i="3"/>
  <c r="AS59" i="3"/>
  <c r="AS60" i="3"/>
  <c r="AS61" i="3"/>
  <c r="AS62" i="3"/>
  <c r="AS63" i="3"/>
  <c r="AS64" i="3"/>
  <c r="AS65" i="3"/>
  <c r="AS66" i="3"/>
  <c r="AS67" i="3"/>
  <c r="AS68" i="3"/>
  <c r="AS69" i="3"/>
  <c r="AS70" i="3"/>
  <c r="AS71" i="3"/>
  <c r="AS72" i="3"/>
  <c r="AS73" i="3"/>
  <c r="AS74" i="3"/>
  <c r="AS75" i="3"/>
  <c r="AS76" i="3"/>
  <c r="AS77" i="3"/>
  <c r="AS78" i="3"/>
  <c r="AS79" i="3"/>
  <c r="AS80" i="3"/>
  <c r="AS81" i="3"/>
  <c r="AS82" i="3"/>
  <c r="AS83" i="3"/>
  <c r="AS84" i="3"/>
  <c r="AS85" i="3"/>
  <c r="AS86" i="3"/>
  <c r="AS87" i="3"/>
  <c r="AS88" i="3"/>
  <c r="AS89" i="3"/>
  <c r="AS90" i="3"/>
  <c r="AS91" i="3"/>
  <c r="AS92" i="3"/>
  <c r="AS93" i="3"/>
  <c r="AS94" i="3"/>
  <c r="AS95" i="3"/>
  <c r="AS96" i="3"/>
  <c r="AS97" i="3"/>
  <c r="AS98" i="3"/>
  <c r="AS99" i="3"/>
  <c r="AS100" i="3"/>
  <c r="AS101" i="3"/>
  <c r="AS102" i="3"/>
  <c r="AS103" i="3"/>
  <c r="AS104" i="3"/>
  <c r="AS105" i="3"/>
  <c r="AS106" i="3"/>
  <c r="AS107" i="3"/>
  <c r="AS108" i="3"/>
  <c r="AS109" i="3"/>
  <c r="AS110" i="3"/>
  <c r="AS111" i="3"/>
  <c r="AS112" i="3"/>
  <c r="AS113" i="3"/>
  <c r="AS114" i="3"/>
  <c r="AS115" i="3"/>
  <c r="AS116" i="3"/>
  <c r="AS117" i="3"/>
  <c r="AS118" i="3"/>
  <c r="AS119" i="3"/>
  <c r="AS120" i="3"/>
  <c r="AS121" i="3"/>
  <c r="AS122" i="3"/>
  <c r="AS123" i="3"/>
  <c r="AS124" i="3"/>
  <c r="AS125" i="3"/>
  <c r="AS126" i="3"/>
  <c r="AS127" i="3"/>
  <c r="AS128" i="3"/>
  <c r="AS129" i="3"/>
  <c r="AS130" i="3"/>
  <c r="AS131" i="3"/>
  <c r="AS132" i="3"/>
  <c r="AS133" i="3"/>
  <c r="AS134" i="3"/>
  <c r="AS135" i="3"/>
  <c r="AS136" i="3"/>
  <c r="AS137" i="3"/>
  <c r="AS138" i="3"/>
  <c r="AS139" i="3"/>
  <c r="AS140" i="3"/>
  <c r="AS141" i="3"/>
  <c r="AS142" i="3"/>
  <c r="AS143" i="3"/>
  <c r="AS144" i="3"/>
  <c r="AS145" i="3"/>
  <c r="AS146" i="3"/>
  <c r="AS147" i="3"/>
  <c r="AS148" i="3"/>
  <c r="AS149" i="3"/>
  <c r="AS150" i="3"/>
  <c r="AS151" i="3"/>
  <c r="AS152" i="3"/>
  <c r="AS153" i="3"/>
  <c r="AS154" i="3"/>
  <c r="AS155" i="3"/>
  <c r="AS156" i="3"/>
  <c r="AS157" i="3"/>
  <c r="AS158" i="3"/>
  <c r="AS159" i="3"/>
  <c r="AS160" i="3"/>
  <c r="AS161" i="3"/>
  <c r="AS162" i="3"/>
  <c r="AS163" i="3"/>
  <c r="AS164" i="3"/>
  <c r="AS165" i="3"/>
  <c r="AS166" i="3"/>
  <c r="AS167" i="3"/>
  <c r="AS168" i="3"/>
  <c r="AS169" i="3"/>
  <c r="AS170" i="3"/>
  <c r="AS171" i="3"/>
  <c r="AS172" i="3"/>
  <c r="AS173" i="3"/>
  <c r="AS174" i="3"/>
  <c r="AS175" i="3"/>
  <c r="AS176" i="3"/>
  <c r="AS177" i="3"/>
  <c r="AS178" i="3"/>
  <c r="AS179" i="3"/>
  <c r="AS180" i="3"/>
  <c r="AS181" i="3"/>
  <c r="AS182" i="3"/>
  <c r="AS183" i="3"/>
  <c r="AS184" i="3"/>
  <c r="AS185" i="3"/>
  <c r="AS186" i="3"/>
  <c r="AS187" i="3"/>
  <c r="AS188" i="3"/>
  <c r="AS189" i="3"/>
  <c r="AS190" i="3"/>
  <c r="AS191" i="3"/>
  <c r="AS192" i="3"/>
  <c r="AS193" i="3"/>
  <c r="AS194" i="3"/>
  <c r="AS195" i="3"/>
  <c r="AS196" i="3"/>
  <c r="AS197" i="3"/>
  <c r="AS198" i="3"/>
  <c r="AS199" i="3"/>
  <c r="AS200" i="3"/>
  <c r="AS201" i="3"/>
  <c r="AS202" i="3"/>
  <c r="AS203" i="3"/>
  <c r="AS204" i="3"/>
  <c r="AS205" i="3"/>
  <c r="AS206" i="3"/>
  <c r="AS207" i="3"/>
  <c r="AS208" i="3"/>
  <c r="AS209" i="3"/>
  <c r="AS210" i="3"/>
  <c r="AS211" i="3"/>
  <c r="AS212" i="3"/>
  <c r="AS213" i="3"/>
  <c r="AS214" i="3"/>
  <c r="AS215" i="3"/>
  <c r="AS216" i="3"/>
  <c r="AS217" i="3"/>
  <c r="AS218" i="3"/>
  <c r="AS219" i="3"/>
  <c r="AS220" i="3"/>
  <c r="AS221" i="3"/>
  <c r="AS222" i="3"/>
  <c r="AS223" i="3"/>
  <c r="AS224" i="3"/>
  <c r="AS225" i="3"/>
  <c r="AS226" i="3"/>
  <c r="AS227" i="3"/>
  <c r="AS228" i="3"/>
  <c r="AS229" i="3"/>
  <c r="AS230" i="3"/>
  <c r="AS231" i="3"/>
  <c r="AS232" i="3"/>
  <c r="AS233" i="3"/>
  <c r="AS234" i="3"/>
  <c r="AS235" i="3"/>
  <c r="AS236" i="3"/>
  <c r="AS237" i="3"/>
  <c r="AS238" i="3"/>
  <c r="AS239" i="3"/>
  <c r="AS240" i="3"/>
  <c r="AS241" i="3"/>
  <c r="AS242" i="3"/>
  <c r="AS243" i="3"/>
  <c r="AS244" i="3"/>
  <c r="AS245" i="3"/>
  <c r="AS246" i="3"/>
  <c r="AS247" i="3"/>
  <c r="AS248" i="3"/>
  <c r="AS249" i="3"/>
  <c r="AS250" i="3"/>
  <c r="AS251" i="3"/>
  <c r="AS252" i="3"/>
  <c r="AS253" i="3"/>
  <c r="AS254" i="3"/>
  <c r="AS255" i="3"/>
  <c r="AS256" i="3"/>
  <c r="AS257" i="3"/>
  <c r="AS258" i="3"/>
  <c r="AS259" i="3"/>
  <c r="AS260" i="3"/>
  <c r="AS261" i="3"/>
  <c r="AS262" i="3"/>
  <c r="AS263" i="3"/>
  <c r="AS264" i="3"/>
  <c r="AS265" i="3"/>
  <c r="AS266" i="3"/>
  <c r="AS267" i="3"/>
  <c r="AS268" i="3"/>
  <c r="AS269" i="3"/>
  <c r="AS270" i="3"/>
  <c r="AS271" i="3"/>
  <c r="AS272" i="3"/>
  <c r="AS273" i="3"/>
  <c r="AS274" i="3"/>
  <c r="AS275" i="3"/>
  <c r="AS276" i="3"/>
  <c r="AS277" i="3"/>
  <c r="AS278" i="3"/>
  <c r="AS279" i="3"/>
  <c r="AS280" i="3"/>
  <c r="AS281" i="3"/>
  <c r="AS282" i="3"/>
  <c r="AS283" i="3"/>
  <c r="AS284" i="3"/>
  <c r="AS285" i="3"/>
  <c r="AS286" i="3"/>
  <c r="AS287" i="3"/>
  <c r="AS288" i="3"/>
  <c r="AS289" i="3"/>
  <c r="AS290" i="3"/>
  <c r="AS291" i="3"/>
  <c r="AS292" i="3"/>
  <c r="AS293" i="3"/>
  <c r="AS294" i="3"/>
  <c r="AS295" i="3"/>
  <c r="AS296" i="3"/>
  <c r="AS297" i="3"/>
  <c r="AS298" i="3"/>
  <c r="AS299" i="3"/>
  <c r="AS300" i="3"/>
  <c r="AS301" i="3"/>
  <c r="AS302" i="3"/>
  <c r="AS303" i="3"/>
  <c r="AS304" i="3"/>
  <c r="AS305" i="3"/>
  <c r="AS306" i="3"/>
  <c r="AS307" i="3"/>
  <c r="AS308" i="3"/>
  <c r="AS309" i="3"/>
  <c r="AS310" i="3"/>
  <c r="AS311" i="3"/>
  <c r="AS312" i="3"/>
  <c r="AS313" i="3"/>
  <c r="AS314" i="3"/>
  <c r="AS315" i="3"/>
  <c r="AS316" i="3"/>
  <c r="AS317" i="3"/>
  <c r="AS318" i="3"/>
  <c r="AS319" i="3"/>
  <c r="AS320" i="3"/>
  <c r="AS321" i="3"/>
  <c r="AS322" i="3"/>
  <c r="AS323" i="3"/>
  <c r="AS324" i="3"/>
  <c r="AS325" i="3"/>
  <c r="AS326" i="3"/>
  <c r="AS327" i="3"/>
  <c r="AS328" i="3"/>
  <c r="AS329" i="3"/>
  <c r="AS330" i="3"/>
  <c r="AS331" i="3"/>
  <c r="AS332" i="3"/>
  <c r="AS333" i="3"/>
  <c r="AS334" i="3"/>
  <c r="AS335" i="3"/>
  <c r="AS336" i="3"/>
  <c r="AS337" i="3"/>
  <c r="AS338" i="3"/>
  <c r="AS339" i="3"/>
  <c r="AS340" i="3"/>
  <c r="AS341" i="3"/>
  <c r="AS342" i="3"/>
  <c r="AS343" i="3"/>
  <c r="AS344" i="3"/>
  <c r="AS345" i="3"/>
  <c r="AS346" i="3"/>
  <c r="AS347" i="3"/>
  <c r="AS348" i="3"/>
  <c r="AS349" i="3"/>
  <c r="AS350" i="3"/>
  <c r="AS351" i="3"/>
  <c r="AS352" i="3"/>
  <c r="AS353" i="3"/>
  <c r="AS354" i="3"/>
  <c r="AS355" i="3"/>
  <c r="AS356" i="3"/>
  <c r="AS357" i="3"/>
  <c r="AS358" i="3"/>
  <c r="AS359" i="3"/>
  <c r="AS360" i="3"/>
  <c r="AS361" i="3"/>
  <c r="AS362" i="3"/>
  <c r="AS363" i="3"/>
  <c r="AS364" i="3"/>
  <c r="AS365" i="3"/>
  <c r="AS366" i="3"/>
  <c r="AS367" i="3"/>
  <c r="AS368" i="3"/>
  <c r="AS369" i="3"/>
  <c r="AS370" i="3"/>
  <c r="AS371" i="3"/>
  <c r="AS372" i="3"/>
  <c r="AS373" i="3"/>
  <c r="AS374" i="3"/>
  <c r="AS375" i="3"/>
  <c r="AS376" i="3"/>
  <c r="AS377" i="3"/>
  <c r="AS378" i="3"/>
  <c r="AS379" i="3"/>
  <c r="AS380" i="3"/>
  <c r="AS381" i="3"/>
  <c r="AS382" i="3"/>
  <c r="AS383" i="3"/>
  <c r="AS384" i="3"/>
  <c r="AS385" i="3"/>
  <c r="AS386" i="3"/>
  <c r="AS387" i="3"/>
  <c r="AS388" i="3"/>
  <c r="AS389" i="3"/>
  <c r="AS390" i="3"/>
  <c r="AS391" i="3"/>
  <c r="AS392" i="3"/>
  <c r="AS393" i="3"/>
  <c r="AS394" i="3"/>
  <c r="AS395" i="3"/>
  <c r="AS396" i="3"/>
  <c r="AS397" i="3"/>
  <c r="AS398" i="3"/>
  <c r="AS399" i="3"/>
  <c r="AS400" i="3"/>
  <c r="AS401" i="3"/>
  <c r="AS402" i="3"/>
  <c r="AS403" i="3"/>
  <c r="AS404" i="3"/>
  <c r="AS405" i="3"/>
  <c r="AS406" i="3"/>
  <c r="AS407" i="3"/>
  <c r="AS408" i="3"/>
  <c r="AS409" i="3"/>
  <c r="AS410" i="3"/>
  <c r="AS411" i="3"/>
  <c r="AS412" i="3"/>
  <c r="AS413" i="3"/>
  <c r="AS414" i="3"/>
  <c r="AS415" i="3"/>
  <c r="AS416" i="3"/>
  <c r="AS417" i="3"/>
  <c r="AS418" i="3"/>
  <c r="AS419" i="3"/>
  <c r="AS420" i="3"/>
  <c r="AS421" i="3"/>
  <c r="AS422" i="3"/>
  <c r="AS423" i="3"/>
  <c r="AS424" i="3"/>
  <c r="AS425" i="3"/>
  <c r="AS426" i="3"/>
  <c r="AS427" i="3"/>
  <c r="AS428" i="3"/>
  <c r="AS429" i="3"/>
  <c r="AS430" i="3"/>
  <c r="AS431" i="3"/>
  <c r="AS432" i="3"/>
  <c r="AS433" i="3"/>
  <c r="AS434" i="3"/>
  <c r="AS435" i="3"/>
  <c r="AS436" i="3"/>
  <c r="AS437" i="3"/>
  <c r="AS438" i="3"/>
  <c r="AS439" i="3"/>
  <c r="AS440" i="3"/>
  <c r="AS441" i="3"/>
  <c r="AS442" i="3"/>
  <c r="AS443" i="3"/>
  <c r="AS444" i="3"/>
  <c r="AS445" i="3"/>
  <c r="AS446" i="3"/>
  <c r="AS447" i="3"/>
  <c r="AS448" i="3"/>
  <c r="AS449" i="3"/>
  <c r="AS450" i="3"/>
  <c r="AS451" i="3"/>
  <c r="AS452" i="3"/>
  <c r="AS453" i="3"/>
  <c r="AS454" i="3"/>
  <c r="AS455" i="3"/>
  <c r="AS456" i="3"/>
  <c r="AS457" i="3"/>
  <c r="AS458" i="3"/>
  <c r="AS459" i="3"/>
  <c r="AS460" i="3"/>
  <c r="AS461" i="3"/>
  <c r="AS462" i="3"/>
  <c r="AS463" i="3"/>
  <c r="AS464" i="3"/>
  <c r="AS465" i="3"/>
  <c r="AS466" i="3"/>
  <c r="AS467" i="3"/>
  <c r="AS468" i="3"/>
  <c r="AS469" i="3"/>
  <c r="AS470" i="3"/>
  <c r="AS471" i="3"/>
  <c r="AS472" i="3"/>
  <c r="AS473" i="3"/>
  <c r="AS474" i="3"/>
  <c r="AS475" i="3"/>
  <c r="AS476" i="3"/>
  <c r="AS477" i="3"/>
  <c r="AS478" i="3"/>
  <c r="AS479" i="3"/>
  <c r="AS480" i="3"/>
  <c r="AS481" i="3"/>
  <c r="AS482" i="3"/>
  <c r="AS483" i="3"/>
  <c r="AS484" i="3"/>
  <c r="AS485" i="3"/>
  <c r="AS486" i="3"/>
  <c r="AS487" i="3"/>
  <c r="AS488" i="3"/>
  <c r="AS489" i="3"/>
  <c r="AS490" i="3"/>
  <c r="AS491" i="3"/>
  <c r="AS492" i="3"/>
  <c r="AS493" i="3"/>
  <c r="AS494" i="3"/>
  <c r="AS495" i="3"/>
  <c r="AS496" i="3"/>
  <c r="AS497" i="3"/>
  <c r="AS498" i="3"/>
  <c r="AS499" i="3"/>
  <c r="AS500" i="3"/>
  <c r="AS501" i="3"/>
  <c r="AR2" i="3"/>
  <c r="AR3" i="3"/>
  <c r="AR4" i="3"/>
  <c r="AR5" i="3"/>
  <c r="AR6" i="3"/>
  <c r="AR7" i="3"/>
  <c r="AR8" i="3"/>
  <c r="AR9" i="3"/>
  <c r="AR10" i="3"/>
  <c r="AR11" i="3"/>
  <c r="AR12" i="3"/>
  <c r="AR13" i="3"/>
  <c r="AR14" i="3"/>
  <c r="AR15" i="3"/>
  <c r="AR16" i="3"/>
  <c r="AR17" i="3"/>
  <c r="AR18" i="3"/>
  <c r="AR19" i="3"/>
  <c r="AR20" i="3"/>
  <c r="AR21" i="3"/>
  <c r="AR22" i="3"/>
  <c r="AR23" i="3"/>
  <c r="AR24" i="3"/>
  <c r="AR25" i="3"/>
  <c r="AR26" i="3"/>
  <c r="AR27" i="3"/>
  <c r="AR28" i="3"/>
  <c r="AR29" i="3"/>
  <c r="AR30" i="3"/>
  <c r="AR31" i="3"/>
  <c r="AR32" i="3"/>
  <c r="AR33" i="3"/>
  <c r="AR34" i="3"/>
  <c r="AR35" i="3"/>
  <c r="AR36" i="3"/>
  <c r="AR37" i="3"/>
  <c r="AR38" i="3"/>
  <c r="AR39" i="3"/>
  <c r="AR40" i="3"/>
  <c r="AR41" i="3"/>
  <c r="AR42" i="3"/>
  <c r="AR43" i="3"/>
  <c r="AR44" i="3"/>
  <c r="AR45" i="3"/>
  <c r="AR46" i="3"/>
  <c r="AR47" i="3"/>
  <c r="AR48" i="3"/>
  <c r="AR49" i="3"/>
  <c r="AR50" i="3"/>
  <c r="AR51" i="3"/>
  <c r="AR52" i="3"/>
  <c r="AR53" i="3"/>
  <c r="AR54" i="3"/>
  <c r="AR55" i="3"/>
  <c r="AR56" i="3"/>
  <c r="AR57" i="3"/>
  <c r="AR58" i="3"/>
  <c r="AR59" i="3"/>
  <c r="AR60" i="3"/>
  <c r="AR61" i="3"/>
  <c r="AR62" i="3"/>
  <c r="AR63" i="3"/>
  <c r="AR64" i="3"/>
  <c r="AR65" i="3"/>
  <c r="AR66" i="3"/>
  <c r="AR67" i="3"/>
  <c r="AR68" i="3"/>
  <c r="AR69" i="3"/>
  <c r="AR70" i="3"/>
  <c r="AR71" i="3"/>
  <c r="AR72" i="3"/>
  <c r="AR73" i="3"/>
  <c r="AR74" i="3"/>
  <c r="AR75" i="3"/>
  <c r="AR76" i="3"/>
  <c r="AR77" i="3"/>
  <c r="AR78" i="3"/>
  <c r="AR79" i="3"/>
  <c r="AR80" i="3"/>
  <c r="AR81" i="3"/>
  <c r="AR82" i="3"/>
  <c r="AR83" i="3"/>
  <c r="AR84" i="3"/>
  <c r="AR85" i="3"/>
  <c r="AR86" i="3"/>
  <c r="AR87" i="3"/>
  <c r="AR88" i="3"/>
  <c r="AR89" i="3"/>
  <c r="AR90" i="3"/>
  <c r="AR91" i="3"/>
  <c r="AR92" i="3"/>
  <c r="AR93" i="3"/>
  <c r="AR94" i="3"/>
  <c r="AR95" i="3"/>
  <c r="AR96" i="3"/>
  <c r="AR97" i="3"/>
  <c r="AR98" i="3"/>
  <c r="AR99" i="3"/>
  <c r="AR100" i="3"/>
  <c r="AR101" i="3"/>
  <c r="AR102" i="3"/>
  <c r="AR103" i="3"/>
  <c r="AR104" i="3"/>
  <c r="AR105" i="3"/>
  <c r="AR106" i="3"/>
  <c r="AR107" i="3"/>
  <c r="AR108" i="3"/>
  <c r="AR109" i="3"/>
  <c r="AR110" i="3"/>
  <c r="AR111" i="3"/>
  <c r="AR112" i="3"/>
  <c r="AR113" i="3"/>
  <c r="AR114" i="3"/>
  <c r="AR115" i="3"/>
  <c r="AR116" i="3"/>
  <c r="AR117" i="3"/>
  <c r="AR118" i="3"/>
  <c r="AR119" i="3"/>
  <c r="AR120" i="3"/>
  <c r="AR121" i="3"/>
  <c r="AR122" i="3"/>
  <c r="AR123" i="3"/>
  <c r="AR124" i="3"/>
  <c r="AR125" i="3"/>
  <c r="AR126" i="3"/>
  <c r="AR127" i="3"/>
  <c r="AR128" i="3"/>
  <c r="AR129" i="3"/>
  <c r="AR130" i="3"/>
  <c r="AR131" i="3"/>
  <c r="AR132" i="3"/>
  <c r="AR133" i="3"/>
  <c r="AR134" i="3"/>
  <c r="AR135" i="3"/>
  <c r="AR136" i="3"/>
  <c r="AR137" i="3"/>
  <c r="AR138" i="3"/>
  <c r="AR139" i="3"/>
  <c r="AR140" i="3"/>
  <c r="AR141" i="3"/>
  <c r="AR142" i="3"/>
  <c r="AR143" i="3"/>
  <c r="AR144" i="3"/>
  <c r="AR145" i="3"/>
  <c r="AR146" i="3"/>
  <c r="AR147" i="3"/>
  <c r="AR148" i="3"/>
  <c r="AR149" i="3"/>
  <c r="AR150" i="3"/>
  <c r="AR151" i="3"/>
  <c r="AR152" i="3"/>
  <c r="AR153" i="3"/>
  <c r="AR154" i="3"/>
  <c r="AR155" i="3"/>
  <c r="AR156" i="3"/>
  <c r="AR157" i="3"/>
  <c r="AR158" i="3"/>
  <c r="AR159" i="3"/>
  <c r="AR160" i="3"/>
  <c r="AR161" i="3"/>
  <c r="AR162" i="3"/>
  <c r="AR163" i="3"/>
  <c r="AR164" i="3"/>
  <c r="AR165" i="3"/>
  <c r="AR166" i="3"/>
  <c r="AR167" i="3"/>
  <c r="AR168" i="3"/>
  <c r="AR169" i="3"/>
  <c r="AR170" i="3"/>
  <c r="AR171" i="3"/>
  <c r="AR172" i="3"/>
  <c r="AR173" i="3"/>
  <c r="AR174" i="3"/>
  <c r="AR175" i="3"/>
  <c r="AR176" i="3"/>
  <c r="AR177" i="3"/>
  <c r="AR178" i="3"/>
  <c r="AR179" i="3"/>
  <c r="AR180" i="3"/>
  <c r="AR181" i="3"/>
  <c r="AR182" i="3"/>
  <c r="AR183" i="3"/>
  <c r="AR184" i="3"/>
  <c r="AR185" i="3"/>
  <c r="AR186" i="3"/>
  <c r="AR187" i="3"/>
  <c r="AR188" i="3"/>
  <c r="AR189" i="3"/>
  <c r="AR190" i="3"/>
  <c r="AR191" i="3"/>
  <c r="AR192" i="3"/>
  <c r="AR193" i="3"/>
  <c r="AR194" i="3"/>
  <c r="AR195" i="3"/>
  <c r="AR196" i="3"/>
  <c r="AR197" i="3"/>
  <c r="AR198" i="3"/>
  <c r="AR199" i="3"/>
  <c r="AR200" i="3"/>
  <c r="AR201" i="3"/>
  <c r="AR202" i="3"/>
  <c r="AR203" i="3"/>
  <c r="AR204" i="3"/>
  <c r="AR205" i="3"/>
  <c r="AR206" i="3"/>
  <c r="AR207" i="3"/>
  <c r="AR208" i="3"/>
  <c r="AR209" i="3"/>
  <c r="AR210" i="3"/>
  <c r="AR211" i="3"/>
  <c r="AR212" i="3"/>
  <c r="AR213" i="3"/>
  <c r="AR214" i="3"/>
  <c r="AR215" i="3"/>
  <c r="AR216" i="3"/>
  <c r="AR217" i="3"/>
  <c r="AR218" i="3"/>
  <c r="AR219" i="3"/>
  <c r="AR220" i="3"/>
  <c r="AR221" i="3"/>
  <c r="AR222" i="3"/>
  <c r="AR223" i="3"/>
  <c r="AR224" i="3"/>
  <c r="AR225" i="3"/>
  <c r="AR226" i="3"/>
  <c r="AR227" i="3"/>
  <c r="AR228" i="3"/>
  <c r="AR229" i="3"/>
  <c r="AR230" i="3"/>
  <c r="AR231" i="3"/>
  <c r="AR232" i="3"/>
  <c r="AR233" i="3"/>
  <c r="AR234" i="3"/>
  <c r="AR235" i="3"/>
  <c r="AR236" i="3"/>
  <c r="AR237" i="3"/>
  <c r="AR238" i="3"/>
  <c r="AR239" i="3"/>
  <c r="AR240" i="3"/>
  <c r="AR241" i="3"/>
  <c r="AR242" i="3"/>
  <c r="AR243" i="3"/>
  <c r="AR244" i="3"/>
  <c r="AR245" i="3"/>
  <c r="AR246" i="3"/>
  <c r="AR247" i="3"/>
  <c r="AR248" i="3"/>
  <c r="AR249" i="3"/>
  <c r="AR250" i="3"/>
  <c r="AR251" i="3"/>
  <c r="AR252" i="3"/>
  <c r="AR253" i="3"/>
  <c r="AR254" i="3"/>
  <c r="AR255" i="3"/>
  <c r="AR256" i="3"/>
  <c r="AR257" i="3"/>
  <c r="AR258" i="3"/>
  <c r="AR259" i="3"/>
  <c r="AR260" i="3"/>
  <c r="AR261" i="3"/>
  <c r="AR262" i="3"/>
  <c r="AR263" i="3"/>
  <c r="AR264" i="3"/>
  <c r="AR265" i="3"/>
  <c r="AR266" i="3"/>
  <c r="AR267" i="3"/>
  <c r="AR268" i="3"/>
  <c r="AR269" i="3"/>
  <c r="AR270" i="3"/>
  <c r="AR271" i="3"/>
  <c r="AR272" i="3"/>
  <c r="AR273" i="3"/>
  <c r="AR274" i="3"/>
  <c r="AR275" i="3"/>
  <c r="AR276" i="3"/>
  <c r="AR277" i="3"/>
  <c r="AR278" i="3"/>
  <c r="AR279" i="3"/>
  <c r="AR280" i="3"/>
  <c r="AR281" i="3"/>
  <c r="AR282" i="3"/>
  <c r="AR283" i="3"/>
  <c r="AR284" i="3"/>
  <c r="AR285" i="3"/>
  <c r="AR286" i="3"/>
  <c r="AR287" i="3"/>
  <c r="AR288" i="3"/>
  <c r="AR289" i="3"/>
  <c r="AR290" i="3"/>
  <c r="AR291" i="3"/>
  <c r="AR292" i="3"/>
  <c r="AR293" i="3"/>
  <c r="AR294" i="3"/>
  <c r="AR295" i="3"/>
  <c r="AR296" i="3"/>
  <c r="AR297" i="3"/>
  <c r="AR298" i="3"/>
  <c r="AR299" i="3"/>
  <c r="AR300" i="3"/>
  <c r="AR301" i="3"/>
  <c r="AR302" i="3"/>
  <c r="AR303" i="3"/>
  <c r="AR304" i="3"/>
  <c r="AR305" i="3"/>
  <c r="AR306" i="3"/>
  <c r="AR307" i="3"/>
  <c r="AR308" i="3"/>
  <c r="AR309" i="3"/>
  <c r="AR310" i="3"/>
  <c r="AR311" i="3"/>
  <c r="AR312" i="3"/>
  <c r="AR313" i="3"/>
  <c r="AR314" i="3"/>
  <c r="AR315" i="3"/>
  <c r="AR316" i="3"/>
  <c r="AR317" i="3"/>
  <c r="AR318" i="3"/>
  <c r="AR319" i="3"/>
  <c r="AR320" i="3"/>
  <c r="AR321" i="3"/>
  <c r="AR322" i="3"/>
  <c r="AR323" i="3"/>
  <c r="AR324" i="3"/>
  <c r="AR325" i="3"/>
  <c r="AR326" i="3"/>
  <c r="AR327" i="3"/>
  <c r="AR328" i="3"/>
  <c r="AR329" i="3"/>
  <c r="AR330" i="3"/>
  <c r="AR331" i="3"/>
  <c r="AR332" i="3"/>
  <c r="AR333" i="3"/>
  <c r="AR334" i="3"/>
  <c r="AR335" i="3"/>
  <c r="AR336" i="3"/>
  <c r="AR337" i="3"/>
  <c r="AR338" i="3"/>
  <c r="AR339" i="3"/>
  <c r="AR340" i="3"/>
  <c r="AR341" i="3"/>
  <c r="AR342" i="3"/>
  <c r="AR343" i="3"/>
  <c r="AR344" i="3"/>
  <c r="AR345" i="3"/>
  <c r="AR346" i="3"/>
  <c r="AR347" i="3"/>
  <c r="AR348" i="3"/>
  <c r="AR349" i="3"/>
  <c r="AR350" i="3"/>
  <c r="AR351" i="3"/>
  <c r="AR352" i="3"/>
  <c r="AR353" i="3"/>
  <c r="AR354" i="3"/>
  <c r="AR355" i="3"/>
  <c r="AR356" i="3"/>
  <c r="AR357" i="3"/>
  <c r="AR358" i="3"/>
  <c r="AR359" i="3"/>
  <c r="AR360" i="3"/>
  <c r="AR361" i="3"/>
  <c r="AR362" i="3"/>
  <c r="AR363" i="3"/>
  <c r="AR364" i="3"/>
  <c r="AR365" i="3"/>
  <c r="AR366" i="3"/>
  <c r="AR367" i="3"/>
  <c r="AR368" i="3"/>
  <c r="AR369" i="3"/>
  <c r="AR370" i="3"/>
  <c r="AR371" i="3"/>
  <c r="AR372" i="3"/>
  <c r="AR373" i="3"/>
  <c r="AR374" i="3"/>
  <c r="AR375" i="3"/>
  <c r="AR376" i="3"/>
  <c r="AR377" i="3"/>
  <c r="AR378" i="3"/>
  <c r="AR379" i="3"/>
  <c r="AR380" i="3"/>
  <c r="AR381" i="3"/>
  <c r="AR382" i="3"/>
  <c r="AR383" i="3"/>
  <c r="AR384" i="3"/>
  <c r="AR385" i="3"/>
  <c r="AR386" i="3"/>
  <c r="AR387" i="3"/>
  <c r="AR388" i="3"/>
  <c r="AR389" i="3"/>
  <c r="AR390" i="3"/>
  <c r="AR391" i="3"/>
  <c r="AR392" i="3"/>
  <c r="AR393" i="3"/>
  <c r="AR394" i="3"/>
  <c r="AR395" i="3"/>
  <c r="AR396" i="3"/>
  <c r="AR397" i="3"/>
  <c r="AR398" i="3"/>
  <c r="AR399" i="3"/>
  <c r="AR400" i="3"/>
  <c r="AR401" i="3"/>
  <c r="AR402" i="3"/>
  <c r="AR403" i="3"/>
  <c r="AR404" i="3"/>
  <c r="AR405" i="3"/>
  <c r="AR406" i="3"/>
  <c r="AR407" i="3"/>
  <c r="AR408" i="3"/>
  <c r="AR409" i="3"/>
  <c r="AR410" i="3"/>
  <c r="AR411" i="3"/>
  <c r="AR412" i="3"/>
  <c r="AR413" i="3"/>
  <c r="AR414" i="3"/>
  <c r="AR415" i="3"/>
  <c r="AR416" i="3"/>
  <c r="AR417" i="3"/>
  <c r="AR418" i="3"/>
  <c r="AR419" i="3"/>
  <c r="AR420" i="3"/>
  <c r="AR421" i="3"/>
  <c r="AR422" i="3"/>
  <c r="AR423" i="3"/>
  <c r="AR424" i="3"/>
  <c r="AR425" i="3"/>
  <c r="AR426" i="3"/>
  <c r="AR427" i="3"/>
  <c r="AR428" i="3"/>
  <c r="AR429" i="3"/>
  <c r="AR430" i="3"/>
  <c r="AR431" i="3"/>
  <c r="AR432" i="3"/>
  <c r="AR433" i="3"/>
  <c r="AR434" i="3"/>
  <c r="AR435" i="3"/>
  <c r="AR436" i="3"/>
  <c r="AR437" i="3"/>
  <c r="AR438" i="3"/>
  <c r="AR439" i="3"/>
  <c r="AR440" i="3"/>
  <c r="AR441" i="3"/>
  <c r="AR442" i="3"/>
  <c r="AR443" i="3"/>
  <c r="AR444" i="3"/>
  <c r="AR445" i="3"/>
  <c r="AR446" i="3"/>
  <c r="AR447" i="3"/>
  <c r="AR448" i="3"/>
  <c r="AR449" i="3"/>
  <c r="AR450" i="3"/>
  <c r="AR451" i="3"/>
  <c r="AR452" i="3"/>
  <c r="AR453" i="3"/>
  <c r="AR454" i="3"/>
  <c r="AR455" i="3"/>
  <c r="AR456" i="3"/>
  <c r="AR457" i="3"/>
  <c r="AR458" i="3"/>
  <c r="AR459" i="3"/>
  <c r="AR460" i="3"/>
  <c r="AR461" i="3"/>
  <c r="AR462" i="3"/>
  <c r="AR463" i="3"/>
  <c r="AR464" i="3"/>
  <c r="AR465" i="3"/>
  <c r="AR466" i="3"/>
  <c r="AR467" i="3"/>
  <c r="AR468" i="3"/>
  <c r="AR469" i="3"/>
  <c r="AR470" i="3"/>
  <c r="AR471" i="3"/>
  <c r="AR472" i="3"/>
  <c r="AR473" i="3"/>
  <c r="AR474" i="3"/>
  <c r="AR475" i="3"/>
  <c r="AR476" i="3"/>
  <c r="AR477" i="3"/>
  <c r="AR478" i="3"/>
  <c r="AR479" i="3"/>
  <c r="AR480" i="3"/>
  <c r="AR481" i="3"/>
  <c r="AR482" i="3"/>
  <c r="AR483" i="3"/>
  <c r="AR484" i="3"/>
  <c r="AR485" i="3"/>
  <c r="AR486" i="3"/>
  <c r="AR487" i="3"/>
  <c r="AR488" i="3"/>
  <c r="AR489" i="3"/>
  <c r="AR490" i="3"/>
  <c r="AR491" i="3"/>
  <c r="AR492" i="3"/>
  <c r="AR493" i="3"/>
  <c r="AR494" i="3"/>
  <c r="AR495" i="3"/>
  <c r="AR496" i="3"/>
  <c r="AR497" i="3"/>
  <c r="AR498" i="3"/>
  <c r="AR499" i="3"/>
  <c r="AR500" i="3"/>
  <c r="AR501" i="3"/>
  <c r="N2" i="3"/>
  <c r="N3" i="3"/>
  <c r="N4" i="3"/>
  <c r="N5" i="3"/>
  <c r="N6" i="3"/>
  <c r="N7" i="3"/>
  <c r="N8" i="3"/>
  <c r="N9" i="3"/>
  <c r="N10" i="3"/>
  <c r="N11" i="3"/>
  <c r="N12" i="3"/>
  <c r="N13" i="3"/>
  <c r="N14" i="3"/>
  <c r="N15" i="3"/>
  <c r="N16" i="3"/>
  <c r="N17" i="3"/>
  <c r="N18" i="3"/>
  <c r="N19" i="3"/>
  <c r="N20" i="3"/>
  <c r="N21" i="3"/>
  <c r="N22" i="3"/>
  <c r="N23" i="3"/>
  <c r="N24" i="3"/>
  <c r="N25" i="3"/>
  <c r="N26" i="3"/>
  <c r="N27" i="3"/>
  <c r="N28" i="3"/>
  <c r="N29" i="3"/>
  <c r="N30" i="3"/>
  <c r="N31" i="3"/>
  <c r="N32" i="3"/>
  <c r="N33" i="3"/>
  <c r="N34" i="3"/>
  <c r="N35" i="3"/>
  <c r="N36" i="3"/>
  <c r="N37" i="3"/>
  <c r="N38" i="3"/>
  <c r="N39" i="3"/>
  <c r="N40" i="3"/>
  <c r="N41" i="3"/>
  <c r="N42" i="3"/>
  <c r="N43" i="3"/>
  <c r="N44" i="3"/>
  <c r="N45" i="3"/>
  <c r="N46" i="3"/>
  <c r="N47" i="3"/>
  <c r="N48" i="3"/>
  <c r="N49" i="3"/>
  <c r="N50" i="3"/>
  <c r="N51" i="3"/>
  <c r="N52" i="3"/>
  <c r="N53" i="3"/>
  <c r="N54" i="3"/>
  <c r="N55" i="3"/>
  <c r="N56" i="3"/>
  <c r="N57" i="3"/>
  <c r="N58" i="3"/>
  <c r="N59" i="3"/>
  <c r="N60" i="3"/>
  <c r="N61" i="3"/>
  <c r="N62" i="3"/>
  <c r="N63" i="3"/>
  <c r="N64" i="3"/>
  <c r="N65" i="3"/>
  <c r="N66" i="3"/>
  <c r="N67" i="3"/>
  <c r="N68" i="3"/>
  <c r="N69" i="3"/>
  <c r="N70" i="3"/>
  <c r="N71" i="3"/>
  <c r="N72" i="3"/>
  <c r="N73" i="3"/>
  <c r="N74" i="3"/>
  <c r="N75" i="3"/>
  <c r="N76" i="3"/>
  <c r="N77" i="3"/>
  <c r="N78" i="3"/>
  <c r="N79" i="3"/>
  <c r="N80" i="3"/>
  <c r="N81" i="3"/>
  <c r="N82" i="3"/>
  <c r="N83" i="3"/>
  <c r="N84" i="3"/>
  <c r="N85" i="3"/>
  <c r="N86" i="3"/>
  <c r="N87" i="3"/>
  <c r="N88" i="3"/>
  <c r="N89" i="3"/>
  <c r="N90" i="3"/>
  <c r="N91" i="3"/>
  <c r="N92" i="3"/>
  <c r="N93" i="3"/>
  <c r="N94" i="3"/>
  <c r="N95" i="3"/>
  <c r="N96" i="3"/>
  <c r="N97" i="3"/>
  <c r="N98" i="3"/>
  <c r="N99" i="3"/>
  <c r="N100" i="3"/>
  <c r="N101" i="3"/>
  <c r="N102" i="3"/>
  <c r="N103" i="3"/>
  <c r="N104" i="3"/>
  <c r="N105" i="3"/>
  <c r="N106" i="3"/>
  <c r="N107" i="3"/>
  <c r="N108" i="3"/>
  <c r="N109" i="3"/>
  <c r="N110" i="3"/>
  <c r="N111" i="3"/>
  <c r="N112" i="3"/>
  <c r="N113" i="3"/>
  <c r="N114" i="3"/>
  <c r="N115" i="3"/>
  <c r="N116" i="3"/>
  <c r="N117" i="3"/>
  <c r="N118" i="3"/>
  <c r="N119" i="3"/>
  <c r="N120" i="3"/>
  <c r="N121" i="3"/>
  <c r="N122" i="3"/>
  <c r="N123" i="3"/>
  <c r="N124" i="3"/>
  <c r="N125" i="3"/>
  <c r="N126" i="3"/>
  <c r="N127" i="3"/>
  <c r="N128" i="3"/>
  <c r="N129" i="3"/>
  <c r="N130" i="3"/>
  <c r="N131" i="3"/>
  <c r="N132" i="3"/>
  <c r="N133" i="3"/>
  <c r="N134" i="3"/>
  <c r="N135" i="3"/>
  <c r="N136" i="3"/>
  <c r="N137" i="3"/>
  <c r="N138" i="3"/>
  <c r="N139" i="3"/>
  <c r="N140" i="3"/>
  <c r="N141" i="3"/>
  <c r="N142" i="3"/>
  <c r="N143" i="3"/>
  <c r="N144" i="3"/>
  <c r="N145" i="3"/>
  <c r="N146" i="3"/>
  <c r="N147" i="3"/>
  <c r="N148" i="3"/>
  <c r="N149" i="3"/>
  <c r="N150" i="3"/>
  <c r="N151" i="3"/>
  <c r="N152" i="3"/>
  <c r="N153" i="3"/>
  <c r="N154" i="3"/>
  <c r="N155" i="3"/>
  <c r="N156" i="3"/>
  <c r="N157" i="3"/>
  <c r="N158" i="3"/>
  <c r="N159" i="3"/>
  <c r="N160" i="3"/>
  <c r="N161" i="3"/>
  <c r="N162" i="3"/>
  <c r="N163" i="3"/>
  <c r="N164" i="3"/>
  <c r="N165" i="3"/>
  <c r="N166" i="3"/>
  <c r="N167" i="3"/>
  <c r="N168" i="3"/>
  <c r="N169" i="3"/>
  <c r="N170" i="3"/>
  <c r="N171" i="3"/>
  <c r="N172" i="3"/>
  <c r="N173" i="3"/>
  <c r="N174" i="3"/>
  <c r="N175" i="3"/>
  <c r="N176" i="3"/>
  <c r="N177" i="3"/>
  <c r="N178" i="3"/>
  <c r="N179" i="3"/>
  <c r="N180" i="3"/>
  <c r="N181" i="3"/>
  <c r="N182" i="3"/>
  <c r="N183" i="3"/>
  <c r="N184" i="3"/>
  <c r="N185" i="3"/>
  <c r="N186" i="3"/>
  <c r="N187" i="3"/>
  <c r="N188" i="3"/>
  <c r="N189" i="3"/>
  <c r="N190" i="3"/>
  <c r="N191" i="3"/>
  <c r="N192" i="3"/>
  <c r="N193" i="3"/>
  <c r="N194" i="3"/>
  <c r="N195" i="3"/>
  <c r="N196" i="3"/>
  <c r="N197" i="3"/>
  <c r="N198" i="3"/>
  <c r="N199" i="3"/>
  <c r="N200" i="3"/>
  <c r="N201" i="3"/>
  <c r="N202" i="3"/>
  <c r="N203" i="3"/>
  <c r="N204" i="3"/>
  <c r="N205" i="3"/>
  <c r="N206" i="3"/>
  <c r="N207" i="3"/>
  <c r="N208" i="3"/>
  <c r="N209" i="3"/>
  <c r="N210" i="3"/>
  <c r="N211" i="3"/>
  <c r="N212" i="3"/>
  <c r="N213" i="3"/>
  <c r="N214" i="3"/>
  <c r="N215" i="3"/>
  <c r="N216" i="3"/>
  <c r="N217" i="3"/>
  <c r="N218" i="3"/>
  <c r="N219" i="3"/>
  <c r="N220" i="3"/>
  <c r="N221" i="3"/>
  <c r="N222" i="3"/>
  <c r="N223" i="3"/>
  <c r="N224" i="3"/>
  <c r="N225" i="3"/>
  <c r="N226" i="3"/>
  <c r="N227" i="3"/>
  <c r="N228" i="3"/>
  <c r="N229" i="3"/>
  <c r="N230" i="3"/>
  <c r="N231" i="3"/>
  <c r="N232" i="3"/>
  <c r="N233" i="3"/>
  <c r="N234" i="3"/>
  <c r="N235" i="3"/>
  <c r="N236" i="3"/>
  <c r="N237" i="3"/>
  <c r="N238" i="3"/>
  <c r="N239" i="3"/>
  <c r="N240" i="3"/>
  <c r="N241" i="3"/>
  <c r="N242" i="3"/>
  <c r="N243" i="3"/>
  <c r="N244" i="3"/>
  <c r="N245" i="3"/>
  <c r="N246" i="3"/>
  <c r="N247" i="3"/>
  <c r="N248" i="3"/>
  <c r="N249" i="3"/>
  <c r="N250" i="3"/>
  <c r="N251" i="3"/>
  <c r="N252" i="3"/>
  <c r="N253" i="3"/>
  <c r="N254" i="3"/>
  <c r="N255" i="3"/>
  <c r="N256" i="3"/>
  <c r="N257" i="3"/>
  <c r="N258" i="3"/>
  <c r="N259" i="3"/>
  <c r="N260" i="3"/>
  <c r="N261" i="3"/>
  <c r="N262" i="3"/>
  <c r="N263" i="3"/>
  <c r="N264" i="3"/>
  <c r="N265" i="3"/>
  <c r="N266" i="3"/>
  <c r="N267" i="3"/>
  <c r="N268" i="3"/>
  <c r="N269" i="3"/>
  <c r="N270" i="3"/>
  <c r="N271" i="3"/>
  <c r="N272" i="3"/>
  <c r="N273" i="3"/>
  <c r="N274" i="3"/>
  <c r="N275" i="3"/>
  <c r="N276" i="3"/>
  <c r="N277" i="3"/>
  <c r="N278" i="3"/>
  <c r="N279" i="3"/>
  <c r="N280" i="3"/>
  <c r="N281" i="3"/>
  <c r="N282" i="3"/>
  <c r="N283" i="3"/>
  <c r="N284" i="3"/>
  <c r="N285" i="3"/>
  <c r="N286" i="3"/>
  <c r="N287" i="3"/>
  <c r="N288" i="3"/>
  <c r="N289" i="3"/>
  <c r="N290" i="3"/>
  <c r="N291" i="3"/>
  <c r="N292" i="3"/>
  <c r="N293" i="3"/>
  <c r="N294" i="3"/>
  <c r="N295" i="3"/>
  <c r="N296" i="3"/>
  <c r="N297" i="3"/>
  <c r="N298" i="3"/>
  <c r="N299" i="3"/>
  <c r="N300" i="3"/>
  <c r="N301" i="3"/>
  <c r="N302" i="3"/>
  <c r="N303" i="3"/>
  <c r="N304" i="3"/>
  <c r="N305" i="3"/>
  <c r="N306" i="3"/>
  <c r="N307" i="3"/>
  <c r="N308" i="3"/>
  <c r="N309" i="3"/>
  <c r="N310" i="3"/>
  <c r="N311" i="3"/>
  <c r="N312" i="3"/>
  <c r="N313" i="3"/>
  <c r="N314" i="3"/>
  <c r="N315" i="3"/>
  <c r="N316" i="3"/>
  <c r="N317" i="3"/>
  <c r="N318" i="3"/>
  <c r="N319" i="3"/>
  <c r="N320" i="3"/>
  <c r="N321" i="3"/>
  <c r="N322" i="3"/>
  <c r="N323" i="3"/>
  <c r="N324" i="3"/>
  <c r="N325" i="3"/>
  <c r="N326" i="3"/>
  <c r="N327" i="3"/>
  <c r="N328" i="3"/>
  <c r="N329" i="3"/>
  <c r="N330" i="3"/>
  <c r="N331" i="3"/>
  <c r="N332" i="3"/>
  <c r="N333" i="3"/>
  <c r="N334" i="3"/>
  <c r="N335" i="3"/>
  <c r="N336" i="3"/>
  <c r="N337" i="3"/>
  <c r="N338" i="3"/>
  <c r="N339" i="3"/>
  <c r="N340" i="3"/>
  <c r="N341" i="3"/>
  <c r="N342" i="3"/>
  <c r="N343" i="3"/>
  <c r="N344" i="3"/>
  <c r="N345" i="3"/>
  <c r="N346" i="3"/>
  <c r="N347" i="3"/>
  <c r="N348" i="3"/>
  <c r="N349" i="3"/>
  <c r="N350" i="3"/>
  <c r="N351" i="3"/>
  <c r="N352" i="3"/>
  <c r="N353" i="3"/>
  <c r="N354" i="3"/>
  <c r="N355" i="3"/>
  <c r="N356" i="3"/>
  <c r="N357" i="3"/>
  <c r="N358" i="3"/>
  <c r="N359" i="3"/>
  <c r="N360" i="3"/>
  <c r="N361" i="3"/>
  <c r="N362" i="3"/>
  <c r="N363" i="3"/>
  <c r="N364" i="3"/>
  <c r="N365" i="3"/>
  <c r="N366" i="3"/>
  <c r="N367" i="3"/>
  <c r="N368" i="3"/>
  <c r="N369" i="3"/>
  <c r="N370" i="3"/>
  <c r="N371" i="3"/>
  <c r="N372" i="3"/>
  <c r="N373" i="3"/>
  <c r="N374" i="3"/>
  <c r="N375" i="3"/>
  <c r="N376" i="3"/>
  <c r="N377" i="3"/>
  <c r="N378" i="3"/>
  <c r="N379" i="3"/>
  <c r="N380" i="3"/>
  <c r="N381" i="3"/>
  <c r="N382" i="3"/>
  <c r="N383" i="3"/>
  <c r="N384" i="3"/>
  <c r="N385" i="3"/>
  <c r="N386" i="3"/>
  <c r="N387" i="3"/>
  <c r="N388" i="3"/>
  <c r="N389" i="3"/>
  <c r="N390" i="3"/>
  <c r="N391" i="3"/>
  <c r="N392" i="3"/>
  <c r="N393" i="3"/>
  <c r="N394" i="3"/>
  <c r="N395" i="3"/>
  <c r="N396" i="3"/>
  <c r="N397" i="3"/>
  <c r="N398" i="3"/>
  <c r="N399" i="3"/>
  <c r="N400" i="3"/>
  <c r="N401" i="3"/>
  <c r="N402" i="3"/>
  <c r="N403" i="3"/>
  <c r="N404" i="3"/>
  <c r="N405" i="3"/>
  <c r="N406" i="3"/>
  <c r="N407" i="3"/>
  <c r="N408" i="3"/>
  <c r="N409" i="3"/>
  <c r="N410" i="3"/>
  <c r="N411" i="3"/>
  <c r="N412" i="3"/>
  <c r="N413" i="3"/>
  <c r="N414" i="3"/>
  <c r="N415" i="3"/>
  <c r="N416" i="3"/>
  <c r="N417" i="3"/>
  <c r="N418" i="3"/>
  <c r="N419" i="3"/>
  <c r="N420" i="3"/>
  <c r="N421" i="3"/>
  <c r="N422" i="3"/>
  <c r="N423" i="3"/>
  <c r="N424" i="3"/>
  <c r="N425" i="3"/>
  <c r="N426" i="3"/>
  <c r="N427" i="3"/>
  <c r="N428" i="3"/>
  <c r="N429" i="3"/>
  <c r="N430" i="3"/>
  <c r="N431" i="3"/>
  <c r="N432" i="3"/>
  <c r="N433" i="3"/>
  <c r="N434" i="3"/>
  <c r="N435" i="3"/>
  <c r="N436" i="3"/>
  <c r="N437" i="3"/>
  <c r="N438" i="3"/>
  <c r="N439" i="3"/>
  <c r="N440" i="3"/>
  <c r="N441" i="3"/>
  <c r="N442" i="3"/>
  <c r="N443" i="3"/>
  <c r="N444" i="3"/>
  <c r="N445" i="3"/>
  <c r="N446" i="3"/>
  <c r="N447" i="3"/>
  <c r="N448" i="3"/>
  <c r="N449" i="3"/>
  <c r="N450" i="3"/>
  <c r="N451" i="3"/>
  <c r="N452" i="3"/>
  <c r="N453" i="3"/>
  <c r="N454" i="3"/>
  <c r="N455" i="3"/>
  <c r="N456" i="3"/>
  <c r="N457" i="3"/>
  <c r="N458" i="3"/>
  <c r="N459" i="3"/>
  <c r="N460" i="3"/>
  <c r="N461" i="3"/>
  <c r="N462" i="3"/>
  <c r="N463" i="3"/>
  <c r="N464" i="3"/>
  <c r="N465" i="3"/>
  <c r="N466" i="3"/>
  <c r="N467" i="3"/>
  <c r="N468" i="3"/>
  <c r="N469" i="3"/>
  <c r="N470" i="3"/>
  <c r="N471" i="3"/>
  <c r="N472" i="3"/>
  <c r="N473" i="3"/>
  <c r="N474" i="3"/>
  <c r="N475" i="3"/>
  <c r="N476" i="3"/>
  <c r="N477" i="3"/>
  <c r="N478" i="3"/>
  <c r="N479" i="3"/>
  <c r="N480" i="3"/>
  <c r="N481" i="3"/>
  <c r="N482" i="3"/>
  <c r="N483" i="3"/>
  <c r="N484" i="3"/>
  <c r="N485" i="3"/>
  <c r="N486" i="3"/>
  <c r="N487" i="3"/>
  <c r="N488" i="3"/>
  <c r="N489" i="3"/>
  <c r="N490" i="3"/>
  <c r="N491" i="3"/>
  <c r="N492" i="3"/>
  <c r="N493" i="3"/>
  <c r="N494" i="3"/>
  <c r="N495" i="3"/>
  <c r="N496" i="3"/>
  <c r="N497" i="3"/>
  <c r="N498" i="3"/>
  <c r="N499" i="3"/>
  <c r="N500" i="3"/>
  <c r="N501" i="3"/>
  <c r="R2" i="3"/>
  <c r="R3" i="3"/>
  <c r="R4" i="3"/>
  <c r="R5" i="3"/>
  <c r="R6" i="3"/>
  <c r="R7" i="3"/>
  <c r="R8" i="3"/>
  <c r="R9" i="3"/>
  <c r="R10" i="3"/>
  <c r="R11" i="3"/>
  <c r="R12" i="3"/>
  <c r="R13" i="3"/>
  <c r="R14" i="3"/>
  <c r="R15" i="3"/>
  <c r="R16" i="3"/>
  <c r="R17" i="3"/>
  <c r="R18" i="3"/>
  <c r="R19" i="3"/>
  <c r="R20" i="3"/>
  <c r="R21" i="3"/>
  <c r="R22" i="3"/>
  <c r="R23" i="3"/>
  <c r="R24" i="3"/>
  <c r="R25" i="3"/>
  <c r="R26" i="3"/>
  <c r="R27" i="3"/>
  <c r="R28" i="3"/>
  <c r="R29" i="3"/>
  <c r="R30" i="3"/>
  <c r="R31" i="3"/>
  <c r="R32" i="3"/>
  <c r="R33" i="3"/>
  <c r="R34" i="3"/>
  <c r="R35" i="3"/>
  <c r="R36" i="3"/>
  <c r="R37" i="3"/>
  <c r="R38" i="3"/>
  <c r="R39" i="3"/>
  <c r="R40" i="3"/>
  <c r="R41" i="3"/>
  <c r="R42" i="3"/>
  <c r="R43" i="3"/>
  <c r="R44" i="3"/>
  <c r="R45" i="3"/>
  <c r="R46" i="3"/>
  <c r="R47" i="3"/>
  <c r="R48" i="3"/>
  <c r="R49" i="3"/>
  <c r="R50" i="3"/>
  <c r="R51" i="3"/>
  <c r="R52" i="3"/>
  <c r="R53" i="3"/>
  <c r="R54" i="3"/>
  <c r="R55" i="3"/>
  <c r="R56" i="3"/>
  <c r="R57" i="3"/>
  <c r="R58" i="3"/>
  <c r="R59" i="3"/>
  <c r="R60" i="3"/>
  <c r="R61" i="3"/>
  <c r="R62" i="3"/>
  <c r="R63" i="3"/>
  <c r="R64" i="3"/>
  <c r="R65" i="3"/>
  <c r="R66" i="3"/>
  <c r="R67" i="3"/>
  <c r="R68" i="3"/>
  <c r="R69" i="3"/>
  <c r="R70" i="3"/>
  <c r="R71" i="3"/>
  <c r="R72" i="3"/>
  <c r="R73" i="3"/>
  <c r="R74" i="3"/>
  <c r="R75" i="3"/>
  <c r="R76" i="3"/>
  <c r="R77" i="3"/>
  <c r="R78" i="3"/>
  <c r="R79" i="3"/>
  <c r="R80" i="3"/>
  <c r="R81" i="3"/>
  <c r="R82" i="3"/>
  <c r="R83" i="3"/>
  <c r="R84" i="3"/>
  <c r="R85" i="3"/>
  <c r="R86" i="3"/>
  <c r="R87" i="3"/>
  <c r="R88" i="3"/>
  <c r="R89" i="3"/>
  <c r="R90" i="3"/>
  <c r="R91" i="3"/>
  <c r="R92" i="3"/>
  <c r="R93" i="3"/>
  <c r="R94" i="3"/>
  <c r="R95" i="3"/>
  <c r="R96" i="3"/>
  <c r="R97" i="3"/>
  <c r="R98" i="3"/>
  <c r="R99" i="3"/>
  <c r="R100" i="3"/>
  <c r="R101" i="3"/>
  <c r="R102" i="3"/>
  <c r="R103" i="3"/>
  <c r="R104" i="3"/>
  <c r="R105" i="3"/>
  <c r="R106" i="3"/>
  <c r="R107" i="3"/>
  <c r="R108" i="3"/>
  <c r="R109" i="3"/>
  <c r="R110" i="3"/>
  <c r="R111" i="3"/>
  <c r="R112" i="3"/>
  <c r="R113" i="3"/>
  <c r="R114" i="3"/>
  <c r="R115" i="3"/>
  <c r="R116" i="3"/>
  <c r="R117" i="3"/>
  <c r="R118" i="3"/>
  <c r="R119" i="3"/>
  <c r="R120" i="3"/>
  <c r="R121" i="3"/>
  <c r="R122" i="3"/>
  <c r="R123" i="3"/>
  <c r="R124" i="3"/>
  <c r="R125" i="3"/>
  <c r="R126" i="3"/>
  <c r="R127" i="3"/>
  <c r="R128" i="3"/>
  <c r="R129" i="3"/>
  <c r="R130" i="3"/>
  <c r="R131" i="3"/>
  <c r="R132" i="3"/>
  <c r="R133" i="3"/>
  <c r="R134" i="3"/>
  <c r="R135" i="3"/>
  <c r="R136" i="3"/>
  <c r="R137" i="3"/>
  <c r="R138" i="3"/>
  <c r="R139" i="3"/>
  <c r="R140" i="3"/>
  <c r="R141" i="3"/>
  <c r="R142" i="3"/>
  <c r="R143" i="3"/>
  <c r="R144" i="3"/>
  <c r="R145" i="3"/>
  <c r="R146" i="3"/>
  <c r="R147" i="3"/>
  <c r="R148" i="3"/>
  <c r="R149" i="3"/>
  <c r="R150" i="3"/>
  <c r="R151" i="3"/>
  <c r="R152" i="3"/>
  <c r="R153" i="3"/>
  <c r="R154" i="3"/>
  <c r="R155" i="3"/>
  <c r="R156" i="3"/>
  <c r="R157" i="3"/>
  <c r="R158" i="3"/>
  <c r="R159" i="3"/>
  <c r="R160" i="3"/>
  <c r="R161" i="3"/>
  <c r="R162" i="3"/>
  <c r="R163" i="3"/>
  <c r="R164" i="3"/>
  <c r="R165" i="3"/>
  <c r="R166" i="3"/>
  <c r="R167" i="3"/>
  <c r="R168" i="3"/>
  <c r="R169" i="3"/>
  <c r="R170" i="3"/>
  <c r="R171" i="3"/>
  <c r="R172" i="3"/>
  <c r="R173" i="3"/>
  <c r="R174" i="3"/>
  <c r="R175" i="3"/>
  <c r="R176" i="3"/>
  <c r="R177" i="3"/>
  <c r="R178" i="3"/>
  <c r="R179" i="3"/>
  <c r="R180" i="3"/>
  <c r="R181" i="3"/>
  <c r="R182" i="3"/>
  <c r="R183" i="3"/>
  <c r="R184" i="3"/>
  <c r="R185" i="3"/>
  <c r="R186" i="3"/>
  <c r="R187" i="3"/>
  <c r="R188" i="3"/>
  <c r="R189" i="3"/>
  <c r="R190" i="3"/>
  <c r="R191" i="3"/>
  <c r="R192" i="3"/>
  <c r="R193" i="3"/>
  <c r="R194" i="3"/>
  <c r="R195" i="3"/>
  <c r="R196" i="3"/>
  <c r="R197" i="3"/>
  <c r="R198" i="3"/>
  <c r="R199" i="3"/>
  <c r="R200" i="3"/>
  <c r="R201" i="3"/>
  <c r="R202" i="3"/>
  <c r="R203" i="3"/>
  <c r="R204" i="3"/>
  <c r="R205" i="3"/>
  <c r="R206" i="3"/>
  <c r="R207" i="3"/>
  <c r="R208" i="3"/>
  <c r="R209" i="3"/>
  <c r="R210" i="3"/>
  <c r="R211" i="3"/>
  <c r="R212" i="3"/>
  <c r="R213" i="3"/>
  <c r="R214" i="3"/>
  <c r="R215" i="3"/>
  <c r="R216" i="3"/>
  <c r="R217" i="3"/>
  <c r="R218" i="3"/>
  <c r="R219" i="3"/>
  <c r="R220" i="3"/>
  <c r="R221" i="3"/>
  <c r="R222" i="3"/>
  <c r="R223" i="3"/>
  <c r="R224" i="3"/>
  <c r="R225" i="3"/>
  <c r="R226" i="3"/>
  <c r="R227" i="3"/>
  <c r="R228" i="3"/>
  <c r="R229" i="3"/>
  <c r="R230" i="3"/>
  <c r="R231" i="3"/>
  <c r="R232" i="3"/>
  <c r="R233" i="3"/>
  <c r="R234" i="3"/>
  <c r="R235" i="3"/>
  <c r="R236" i="3"/>
  <c r="R237" i="3"/>
  <c r="R238" i="3"/>
  <c r="R239" i="3"/>
  <c r="R240" i="3"/>
  <c r="R241" i="3"/>
  <c r="R242" i="3"/>
  <c r="R243" i="3"/>
  <c r="R244" i="3"/>
  <c r="R245" i="3"/>
  <c r="R246" i="3"/>
  <c r="R247" i="3"/>
  <c r="R248" i="3"/>
  <c r="R249" i="3"/>
  <c r="R250" i="3"/>
  <c r="R251" i="3"/>
  <c r="R252" i="3"/>
  <c r="R253" i="3"/>
  <c r="R254" i="3"/>
  <c r="R255" i="3"/>
  <c r="R256" i="3"/>
  <c r="R257" i="3"/>
  <c r="R258" i="3"/>
  <c r="R259" i="3"/>
  <c r="R260" i="3"/>
  <c r="R261" i="3"/>
  <c r="R262" i="3"/>
  <c r="R263" i="3"/>
  <c r="R264" i="3"/>
  <c r="R265" i="3"/>
  <c r="R266" i="3"/>
  <c r="R267" i="3"/>
  <c r="R268" i="3"/>
  <c r="R269" i="3"/>
  <c r="R270" i="3"/>
  <c r="R271" i="3"/>
  <c r="R272" i="3"/>
  <c r="R273" i="3"/>
  <c r="R274" i="3"/>
  <c r="R275" i="3"/>
  <c r="R276" i="3"/>
  <c r="R277" i="3"/>
  <c r="R278" i="3"/>
  <c r="R279" i="3"/>
  <c r="R280" i="3"/>
  <c r="R281" i="3"/>
  <c r="R282" i="3"/>
  <c r="R283" i="3"/>
  <c r="R284" i="3"/>
  <c r="R285" i="3"/>
  <c r="R286" i="3"/>
  <c r="R287" i="3"/>
  <c r="R288" i="3"/>
  <c r="R289" i="3"/>
  <c r="R290" i="3"/>
  <c r="R291" i="3"/>
  <c r="R292" i="3"/>
  <c r="R293" i="3"/>
  <c r="R294" i="3"/>
  <c r="R295" i="3"/>
  <c r="R296" i="3"/>
  <c r="R297" i="3"/>
  <c r="R298" i="3"/>
  <c r="R299" i="3"/>
  <c r="R300" i="3"/>
  <c r="R301" i="3"/>
  <c r="R302" i="3"/>
  <c r="R303" i="3"/>
  <c r="R304" i="3"/>
  <c r="R305" i="3"/>
  <c r="R306" i="3"/>
  <c r="R307" i="3"/>
  <c r="R308" i="3"/>
  <c r="R309" i="3"/>
  <c r="R310" i="3"/>
  <c r="R311" i="3"/>
  <c r="R312" i="3"/>
  <c r="R313" i="3"/>
  <c r="R314" i="3"/>
  <c r="R315" i="3"/>
  <c r="R316" i="3"/>
  <c r="R317" i="3"/>
  <c r="R318" i="3"/>
  <c r="R319" i="3"/>
  <c r="R320" i="3"/>
  <c r="R321" i="3"/>
  <c r="R322" i="3"/>
  <c r="R323" i="3"/>
  <c r="R324" i="3"/>
  <c r="R325" i="3"/>
  <c r="R326" i="3"/>
  <c r="R327" i="3"/>
  <c r="R328" i="3"/>
  <c r="R329" i="3"/>
  <c r="R330" i="3"/>
  <c r="R331" i="3"/>
  <c r="R332" i="3"/>
  <c r="R333" i="3"/>
  <c r="R334" i="3"/>
  <c r="R335" i="3"/>
  <c r="R336" i="3"/>
  <c r="R337" i="3"/>
  <c r="R338" i="3"/>
  <c r="R339" i="3"/>
  <c r="R340" i="3"/>
  <c r="R341" i="3"/>
  <c r="R342" i="3"/>
  <c r="R343" i="3"/>
  <c r="R344" i="3"/>
  <c r="R345" i="3"/>
  <c r="R346" i="3"/>
  <c r="R347" i="3"/>
  <c r="R348" i="3"/>
  <c r="R349" i="3"/>
  <c r="R350" i="3"/>
  <c r="R351" i="3"/>
  <c r="R352" i="3"/>
  <c r="R353" i="3"/>
  <c r="R354" i="3"/>
  <c r="R355" i="3"/>
  <c r="R356" i="3"/>
  <c r="R357" i="3"/>
  <c r="R358" i="3"/>
  <c r="R359" i="3"/>
  <c r="R360" i="3"/>
  <c r="R361" i="3"/>
  <c r="R362" i="3"/>
  <c r="R363" i="3"/>
  <c r="R364" i="3"/>
  <c r="R365" i="3"/>
  <c r="R366" i="3"/>
  <c r="R367" i="3"/>
  <c r="R368" i="3"/>
  <c r="R369" i="3"/>
  <c r="R370" i="3"/>
  <c r="R371" i="3"/>
  <c r="R372" i="3"/>
  <c r="R373" i="3"/>
  <c r="R374" i="3"/>
  <c r="R375" i="3"/>
  <c r="R376" i="3"/>
  <c r="R377" i="3"/>
  <c r="R378" i="3"/>
  <c r="R379" i="3"/>
  <c r="R380" i="3"/>
  <c r="R381" i="3"/>
  <c r="R382" i="3"/>
  <c r="R383" i="3"/>
  <c r="R384" i="3"/>
  <c r="R385" i="3"/>
  <c r="R386" i="3"/>
  <c r="R387" i="3"/>
  <c r="R388" i="3"/>
  <c r="R389" i="3"/>
  <c r="R390" i="3"/>
  <c r="R391" i="3"/>
  <c r="R392" i="3"/>
  <c r="R393" i="3"/>
  <c r="R394" i="3"/>
  <c r="R395" i="3"/>
  <c r="R396" i="3"/>
  <c r="R397" i="3"/>
  <c r="R398" i="3"/>
  <c r="R399" i="3"/>
  <c r="R400" i="3"/>
  <c r="R401" i="3"/>
  <c r="R402" i="3"/>
  <c r="R403" i="3"/>
  <c r="R404" i="3"/>
  <c r="R405" i="3"/>
  <c r="R406" i="3"/>
  <c r="R407" i="3"/>
  <c r="R408" i="3"/>
  <c r="R409" i="3"/>
  <c r="R410" i="3"/>
  <c r="R411" i="3"/>
  <c r="R412" i="3"/>
  <c r="R413" i="3"/>
  <c r="R414" i="3"/>
  <c r="R415" i="3"/>
  <c r="R416" i="3"/>
  <c r="R417" i="3"/>
  <c r="R418" i="3"/>
  <c r="R419" i="3"/>
  <c r="R420" i="3"/>
  <c r="R421" i="3"/>
  <c r="R422" i="3"/>
  <c r="R423" i="3"/>
  <c r="R424" i="3"/>
  <c r="R425" i="3"/>
  <c r="R426" i="3"/>
  <c r="R427" i="3"/>
  <c r="R428" i="3"/>
  <c r="R429" i="3"/>
  <c r="R430" i="3"/>
  <c r="R431" i="3"/>
  <c r="R432" i="3"/>
  <c r="R433" i="3"/>
  <c r="R434" i="3"/>
  <c r="R435" i="3"/>
  <c r="R436" i="3"/>
  <c r="R437" i="3"/>
  <c r="R438" i="3"/>
  <c r="R439" i="3"/>
  <c r="R440" i="3"/>
  <c r="R441" i="3"/>
  <c r="R442" i="3"/>
  <c r="R443" i="3"/>
  <c r="R444" i="3"/>
  <c r="R445" i="3"/>
  <c r="R446" i="3"/>
  <c r="R447" i="3"/>
  <c r="R448" i="3"/>
  <c r="R449" i="3"/>
  <c r="R450" i="3"/>
  <c r="R451" i="3"/>
  <c r="R452" i="3"/>
  <c r="R453" i="3"/>
  <c r="R454" i="3"/>
  <c r="R455" i="3"/>
  <c r="R456" i="3"/>
  <c r="R457" i="3"/>
  <c r="R458" i="3"/>
  <c r="R459" i="3"/>
  <c r="R460" i="3"/>
  <c r="R461" i="3"/>
  <c r="R462" i="3"/>
  <c r="R463" i="3"/>
  <c r="R464" i="3"/>
  <c r="R465" i="3"/>
  <c r="R466" i="3"/>
  <c r="R467" i="3"/>
  <c r="R468" i="3"/>
  <c r="R469" i="3"/>
  <c r="R470" i="3"/>
  <c r="R471" i="3"/>
  <c r="R472" i="3"/>
  <c r="R473" i="3"/>
  <c r="R474" i="3"/>
  <c r="R475" i="3"/>
  <c r="R476" i="3"/>
  <c r="R477" i="3"/>
  <c r="R478" i="3"/>
  <c r="R479" i="3"/>
  <c r="R480" i="3"/>
  <c r="R481" i="3"/>
  <c r="R482" i="3"/>
  <c r="R483" i="3"/>
  <c r="R484" i="3"/>
  <c r="R485" i="3"/>
  <c r="R486" i="3"/>
  <c r="R487" i="3"/>
  <c r="R488" i="3"/>
  <c r="R489" i="3"/>
  <c r="R490" i="3"/>
  <c r="R491" i="3"/>
  <c r="R492" i="3"/>
  <c r="R493" i="3"/>
  <c r="R494" i="3"/>
  <c r="R495" i="3"/>
  <c r="R496" i="3"/>
  <c r="R497" i="3"/>
  <c r="R498" i="3"/>
  <c r="R499" i="3"/>
  <c r="R500" i="3"/>
  <c r="R501" i="3"/>
  <c r="I2" i="3"/>
  <c r="I3" i="3"/>
  <c r="I4" i="3"/>
  <c r="I5" i="3"/>
  <c r="I6" i="3"/>
  <c r="I7" i="3"/>
  <c r="I8" i="3"/>
  <c r="I9" i="3"/>
  <c r="I10" i="3"/>
  <c r="I11" i="3"/>
  <c r="I12" i="3"/>
  <c r="I13" i="3"/>
  <c r="I14" i="3"/>
  <c r="I15" i="3"/>
  <c r="I16" i="3"/>
  <c r="I17" i="3"/>
  <c r="I18" i="3"/>
  <c r="I19" i="3"/>
  <c r="I20" i="3"/>
  <c r="I21" i="3"/>
  <c r="I22" i="3"/>
  <c r="I23" i="3"/>
  <c r="I24" i="3"/>
  <c r="I25" i="3"/>
  <c r="I26" i="3"/>
  <c r="I27" i="3"/>
  <c r="I28" i="3"/>
  <c r="I29" i="3"/>
  <c r="I30" i="3"/>
  <c r="I31" i="3"/>
  <c r="I32" i="3"/>
  <c r="I33" i="3"/>
  <c r="I34" i="3"/>
  <c r="I35" i="3"/>
  <c r="I36" i="3"/>
  <c r="I37" i="3"/>
  <c r="I38" i="3"/>
  <c r="I39" i="3"/>
  <c r="I40" i="3"/>
  <c r="I41" i="3"/>
  <c r="I42" i="3"/>
  <c r="I43" i="3"/>
  <c r="I44" i="3"/>
  <c r="I45" i="3"/>
  <c r="I46" i="3"/>
  <c r="I47" i="3"/>
  <c r="I48" i="3"/>
  <c r="I49" i="3"/>
  <c r="I50" i="3"/>
  <c r="I51" i="3"/>
  <c r="I52" i="3"/>
  <c r="I53" i="3"/>
  <c r="I54" i="3"/>
  <c r="I55" i="3"/>
  <c r="I56" i="3"/>
  <c r="I57" i="3"/>
  <c r="I58" i="3"/>
  <c r="I59" i="3"/>
  <c r="I60" i="3"/>
  <c r="I61" i="3"/>
  <c r="I62" i="3"/>
  <c r="I63" i="3"/>
  <c r="I64" i="3"/>
  <c r="I65" i="3"/>
  <c r="I66" i="3"/>
  <c r="I67" i="3"/>
  <c r="I68" i="3"/>
  <c r="I69" i="3"/>
  <c r="I70" i="3"/>
  <c r="I71" i="3"/>
  <c r="I72" i="3"/>
  <c r="I73" i="3"/>
  <c r="I74" i="3"/>
  <c r="I75" i="3"/>
  <c r="I76" i="3"/>
  <c r="I77" i="3"/>
  <c r="I78" i="3"/>
  <c r="I79" i="3"/>
  <c r="I80" i="3"/>
  <c r="I81" i="3"/>
  <c r="I82" i="3"/>
  <c r="I83" i="3"/>
  <c r="I84" i="3"/>
  <c r="I85" i="3"/>
  <c r="I86" i="3"/>
  <c r="I87" i="3"/>
  <c r="I88" i="3"/>
  <c r="I89" i="3"/>
  <c r="I90" i="3"/>
  <c r="I91" i="3"/>
  <c r="I92" i="3"/>
  <c r="I93" i="3"/>
  <c r="I94" i="3"/>
  <c r="I95" i="3"/>
  <c r="I96" i="3"/>
  <c r="I97" i="3"/>
  <c r="I98" i="3"/>
  <c r="I99" i="3"/>
  <c r="I100" i="3"/>
  <c r="I101" i="3"/>
  <c r="I102" i="3"/>
  <c r="I103" i="3"/>
  <c r="I104" i="3"/>
  <c r="I105" i="3"/>
  <c r="I106" i="3"/>
  <c r="I107" i="3"/>
  <c r="I108" i="3"/>
  <c r="I109" i="3"/>
  <c r="I110" i="3"/>
  <c r="I111" i="3"/>
  <c r="I112" i="3"/>
  <c r="I113" i="3"/>
  <c r="I114" i="3"/>
  <c r="I115" i="3"/>
  <c r="I116" i="3"/>
  <c r="I117" i="3"/>
  <c r="I118" i="3"/>
  <c r="I119" i="3"/>
  <c r="I120" i="3"/>
  <c r="I121" i="3"/>
  <c r="I122" i="3"/>
  <c r="I123" i="3"/>
  <c r="I124" i="3"/>
  <c r="I125" i="3"/>
  <c r="I126" i="3"/>
  <c r="I127" i="3"/>
  <c r="I128" i="3"/>
  <c r="I129" i="3"/>
  <c r="I130" i="3"/>
  <c r="I131" i="3"/>
  <c r="I132" i="3"/>
  <c r="I133" i="3"/>
  <c r="I134" i="3"/>
  <c r="I135" i="3"/>
  <c r="I136" i="3"/>
  <c r="I137" i="3"/>
  <c r="I138" i="3"/>
  <c r="I139" i="3"/>
  <c r="I140" i="3"/>
  <c r="I141" i="3"/>
  <c r="I142" i="3"/>
  <c r="I143" i="3"/>
  <c r="I144" i="3"/>
  <c r="I145" i="3"/>
  <c r="I146" i="3"/>
  <c r="I147" i="3"/>
  <c r="I148" i="3"/>
  <c r="I149" i="3"/>
  <c r="I150" i="3"/>
  <c r="I151" i="3"/>
  <c r="I152" i="3"/>
  <c r="I153" i="3"/>
  <c r="I154" i="3"/>
  <c r="I155" i="3"/>
  <c r="I156" i="3"/>
  <c r="I157" i="3"/>
  <c r="I158" i="3"/>
  <c r="I159" i="3"/>
  <c r="I160" i="3"/>
  <c r="I161" i="3"/>
  <c r="I162" i="3"/>
  <c r="I163" i="3"/>
  <c r="I164" i="3"/>
  <c r="I165" i="3"/>
  <c r="I166" i="3"/>
  <c r="I167" i="3"/>
  <c r="I168" i="3"/>
  <c r="I169" i="3"/>
  <c r="I170" i="3"/>
  <c r="I171" i="3"/>
  <c r="I172" i="3"/>
  <c r="I173" i="3"/>
  <c r="I174" i="3"/>
  <c r="I175" i="3"/>
  <c r="I176" i="3"/>
  <c r="I177" i="3"/>
  <c r="I178" i="3"/>
  <c r="I179" i="3"/>
  <c r="I180" i="3"/>
  <c r="I181" i="3"/>
  <c r="I182" i="3"/>
  <c r="I183" i="3"/>
  <c r="I184" i="3"/>
  <c r="I185" i="3"/>
  <c r="I186" i="3"/>
  <c r="I187" i="3"/>
  <c r="I188" i="3"/>
  <c r="I189" i="3"/>
  <c r="I190" i="3"/>
  <c r="I191" i="3"/>
  <c r="I192" i="3"/>
  <c r="I193" i="3"/>
  <c r="I194" i="3"/>
  <c r="I195" i="3"/>
  <c r="I196" i="3"/>
  <c r="I197" i="3"/>
  <c r="I198" i="3"/>
  <c r="I199" i="3"/>
  <c r="I200" i="3"/>
  <c r="I201" i="3"/>
  <c r="I202" i="3"/>
  <c r="I203" i="3"/>
  <c r="I204" i="3"/>
  <c r="I205" i="3"/>
  <c r="I206" i="3"/>
  <c r="I207" i="3"/>
  <c r="I208" i="3"/>
  <c r="I209" i="3"/>
  <c r="I210" i="3"/>
  <c r="I211" i="3"/>
  <c r="I212" i="3"/>
  <c r="I213" i="3"/>
  <c r="I214" i="3"/>
  <c r="I215" i="3"/>
  <c r="I216" i="3"/>
  <c r="I217" i="3"/>
  <c r="I218" i="3"/>
  <c r="I219" i="3"/>
  <c r="I220" i="3"/>
  <c r="I221" i="3"/>
  <c r="I222" i="3"/>
  <c r="I223" i="3"/>
  <c r="I224" i="3"/>
  <c r="I225" i="3"/>
  <c r="I226" i="3"/>
  <c r="I227" i="3"/>
  <c r="I228" i="3"/>
  <c r="I229" i="3"/>
  <c r="I230" i="3"/>
  <c r="I231" i="3"/>
  <c r="I232" i="3"/>
  <c r="I233" i="3"/>
  <c r="I234" i="3"/>
  <c r="I235" i="3"/>
  <c r="I236" i="3"/>
  <c r="I237" i="3"/>
  <c r="I238" i="3"/>
  <c r="I239" i="3"/>
  <c r="I240" i="3"/>
  <c r="I241" i="3"/>
  <c r="I242" i="3"/>
  <c r="I243" i="3"/>
  <c r="I244" i="3"/>
  <c r="I245" i="3"/>
  <c r="I246" i="3"/>
  <c r="I247" i="3"/>
  <c r="I248" i="3"/>
  <c r="I249" i="3"/>
  <c r="I250" i="3"/>
  <c r="I251" i="3"/>
  <c r="I252" i="3"/>
  <c r="I253" i="3"/>
  <c r="I254" i="3"/>
  <c r="I255" i="3"/>
  <c r="I256" i="3"/>
  <c r="I257" i="3"/>
  <c r="I258" i="3"/>
  <c r="I259" i="3"/>
  <c r="I260" i="3"/>
  <c r="I261" i="3"/>
  <c r="I262" i="3"/>
  <c r="I263" i="3"/>
  <c r="I264" i="3"/>
  <c r="I265" i="3"/>
  <c r="I266" i="3"/>
  <c r="I267" i="3"/>
  <c r="I268" i="3"/>
  <c r="I269" i="3"/>
  <c r="I270" i="3"/>
  <c r="I271" i="3"/>
  <c r="I272" i="3"/>
  <c r="I273" i="3"/>
  <c r="I274" i="3"/>
  <c r="I275" i="3"/>
  <c r="I276" i="3"/>
  <c r="I277" i="3"/>
  <c r="I278" i="3"/>
  <c r="I279" i="3"/>
  <c r="I280" i="3"/>
  <c r="I281" i="3"/>
  <c r="I282" i="3"/>
  <c r="I283" i="3"/>
  <c r="I284" i="3"/>
  <c r="I285" i="3"/>
  <c r="I286" i="3"/>
  <c r="I287" i="3"/>
  <c r="I288" i="3"/>
  <c r="I289" i="3"/>
  <c r="I290" i="3"/>
  <c r="I291" i="3"/>
  <c r="I292" i="3"/>
  <c r="I293" i="3"/>
  <c r="I294" i="3"/>
  <c r="I295" i="3"/>
  <c r="I296" i="3"/>
  <c r="I297" i="3"/>
  <c r="I298" i="3"/>
  <c r="I299" i="3"/>
  <c r="I300" i="3"/>
  <c r="I301" i="3"/>
  <c r="I302" i="3"/>
  <c r="I303" i="3"/>
  <c r="I304" i="3"/>
  <c r="I305" i="3"/>
  <c r="I306" i="3"/>
  <c r="I307" i="3"/>
  <c r="I308" i="3"/>
  <c r="I309" i="3"/>
  <c r="I310" i="3"/>
  <c r="I311" i="3"/>
  <c r="I312" i="3"/>
  <c r="I313" i="3"/>
  <c r="I314" i="3"/>
  <c r="I315" i="3"/>
  <c r="I316" i="3"/>
  <c r="I317" i="3"/>
  <c r="I318" i="3"/>
  <c r="I319" i="3"/>
  <c r="I320" i="3"/>
  <c r="I321" i="3"/>
  <c r="I322" i="3"/>
  <c r="I323" i="3"/>
  <c r="I324" i="3"/>
  <c r="I325" i="3"/>
  <c r="I326" i="3"/>
  <c r="I327" i="3"/>
  <c r="I328" i="3"/>
  <c r="I329" i="3"/>
  <c r="I330" i="3"/>
  <c r="I331" i="3"/>
  <c r="I332" i="3"/>
  <c r="I333" i="3"/>
  <c r="I334" i="3"/>
  <c r="I335" i="3"/>
  <c r="I336" i="3"/>
  <c r="I337" i="3"/>
  <c r="I338" i="3"/>
  <c r="I339" i="3"/>
  <c r="I340" i="3"/>
  <c r="I341" i="3"/>
  <c r="I342" i="3"/>
  <c r="I343" i="3"/>
  <c r="I344" i="3"/>
  <c r="I345" i="3"/>
  <c r="I346" i="3"/>
  <c r="I347" i="3"/>
  <c r="I348" i="3"/>
  <c r="I349" i="3"/>
  <c r="I350" i="3"/>
  <c r="I351" i="3"/>
  <c r="I352" i="3"/>
  <c r="I353" i="3"/>
  <c r="I354" i="3"/>
  <c r="I355" i="3"/>
  <c r="I356" i="3"/>
  <c r="I357" i="3"/>
  <c r="I358" i="3"/>
  <c r="I359" i="3"/>
  <c r="I360" i="3"/>
  <c r="I361" i="3"/>
  <c r="I362" i="3"/>
  <c r="I363" i="3"/>
  <c r="I364" i="3"/>
  <c r="I365" i="3"/>
  <c r="I366" i="3"/>
  <c r="I367" i="3"/>
  <c r="I368" i="3"/>
  <c r="I369" i="3"/>
  <c r="I370" i="3"/>
  <c r="I371" i="3"/>
  <c r="I372" i="3"/>
  <c r="I373" i="3"/>
  <c r="I374" i="3"/>
  <c r="I375" i="3"/>
  <c r="I376" i="3"/>
  <c r="I377" i="3"/>
  <c r="I378" i="3"/>
  <c r="I379" i="3"/>
  <c r="I380" i="3"/>
  <c r="I381" i="3"/>
  <c r="I382" i="3"/>
  <c r="I383" i="3"/>
  <c r="I384" i="3"/>
  <c r="I385" i="3"/>
  <c r="I386" i="3"/>
  <c r="I387" i="3"/>
  <c r="I388" i="3"/>
  <c r="I389" i="3"/>
  <c r="I390" i="3"/>
  <c r="I391" i="3"/>
  <c r="I392" i="3"/>
  <c r="I393" i="3"/>
  <c r="I394" i="3"/>
  <c r="I395" i="3"/>
  <c r="I396" i="3"/>
  <c r="I397" i="3"/>
  <c r="I398" i="3"/>
  <c r="I399" i="3"/>
  <c r="I400" i="3"/>
  <c r="I401" i="3"/>
  <c r="I402" i="3"/>
  <c r="I403" i="3"/>
  <c r="I404" i="3"/>
  <c r="I405" i="3"/>
  <c r="I406" i="3"/>
  <c r="I407" i="3"/>
  <c r="I408" i="3"/>
  <c r="I409" i="3"/>
  <c r="I410" i="3"/>
  <c r="I411" i="3"/>
  <c r="I412" i="3"/>
  <c r="I413" i="3"/>
  <c r="I414" i="3"/>
  <c r="I415" i="3"/>
  <c r="I416" i="3"/>
  <c r="I417" i="3"/>
  <c r="I418" i="3"/>
  <c r="I419" i="3"/>
  <c r="I420" i="3"/>
  <c r="I421" i="3"/>
  <c r="I422" i="3"/>
  <c r="I423" i="3"/>
  <c r="I424" i="3"/>
  <c r="I425" i="3"/>
  <c r="I426" i="3"/>
  <c r="I427" i="3"/>
  <c r="I428" i="3"/>
  <c r="I429" i="3"/>
  <c r="I430" i="3"/>
  <c r="I431" i="3"/>
  <c r="I432" i="3"/>
  <c r="I433" i="3"/>
  <c r="I434" i="3"/>
  <c r="I435" i="3"/>
  <c r="I436" i="3"/>
  <c r="I437" i="3"/>
  <c r="I438" i="3"/>
  <c r="I439" i="3"/>
  <c r="I440" i="3"/>
  <c r="I441" i="3"/>
  <c r="I442" i="3"/>
  <c r="I443" i="3"/>
  <c r="I444" i="3"/>
  <c r="I445" i="3"/>
  <c r="I446" i="3"/>
  <c r="I447" i="3"/>
  <c r="I448" i="3"/>
  <c r="I449" i="3"/>
  <c r="I450" i="3"/>
  <c r="I451" i="3"/>
  <c r="I452" i="3"/>
  <c r="I453" i="3"/>
  <c r="I454" i="3"/>
  <c r="I455" i="3"/>
  <c r="I456" i="3"/>
  <c r="I457" i="3"/>
  <c r="I458" i="3"/>
  <c r="I459" i="3"/>
  <c r="I460" i="3"/>
  <c r="I461" i="3"/>
  <c r="I462" i="3"/>
  <c r="I463" i="3"/>
  <c r="I464" i="3"/>
  <c r="I465" i="3"/>
  <c r="I466" i="3"/>
  <c r="I467" i="3"/>
  <c r="I468" i="3"/>
  <c r="I469" i="3"/>
  <c r="I470" i="3"/>
  <c r="I471" i="3"/>
  <c r="I472" i="3"/>
  <c r="I473" i="3"/>
  <c r="I474" i="3"/>
  <c r="I475" i="3"/>
  <c r="I476" i="3"/>
  <c r="I477" i="3"/>
  <c r="I478" i="3"/>
  <c r="I479" i="3"/>
  <c r="I480" i="3"/>
  <c r="I481" i="3"/>
  <c r="I482" i="3"/>
  <c r="I483" i="3"/>
  <c r="I484" i="3"/>
  <c r="I485" i="3"/>
  <c r="I486" i="3"/>
  <c r="I487" i="3"/>
  <c r="I488" i="3"/>
  <c r="I489" i="3"/>
  <c r="I490" i="3"/>
  <c r="I491" i="3"/>
  <c r="I492" i="3"/>
  <c r="I493" i="3"/>
  <c r="I494" i="3"/>
  <c r="I495" i="3"/>
  <c r="I496" i="3"/>
  <c r="I497" i="3"/>
  <c r="I498" i="3"/>
  <c r="I499" i="3"/>
  <c r="I500" i="3"/>
  <c r="I501" i="3"/>
</calcChain>
</file>

<file path=xl/sharedStrings.xml><?xml version="1.0" encoding="utf-8"?>
<sst xmlns="http://schemas.openxmlformats.org/spreadsheetml/2006/main" count="395" uniqueCount="268">
  <si>
    <t>Reporting Tool</t>
  </si>
  <si>
    <t>Trace Elements</t>
  </si>
  <si>
    <t>Version Date</t>
  </si>
  <si>
    <t>Legend</t>
  </si>
  <si>
    <t>Mandatory data elements</t>
  </si>
  <si>
    <t>Optional data elements</t>
  </si>
  <si>
    <t>sampleId</t>
  </si>
  <si>
    <t>Sample Identifier</t>
  </si>
  <si>
    <t>recId</t>
  </si>
  <si>
    <t>Record Identifier</t>
  </si>
  <si>
    <t>envComp</t>
  </si>
  <si>
    <t>Environmental Compartment</t>
  </si>
  <si>
    <t>Select the compartment in which the sample was collected.</t>
  </si>
  <si>
    <t>pristineLoc</t>
  </si>
  <si>
    <t>Pristine Location</t>
  </si>
  <si>
    <t>Select "YES" or "NO", indicating if the area sampled was affected by point or diffuse sources of pollution.</t>
  </si>
  <si>
    <t>sampleLocGC</t>
  </si>
  <si>
    <t>Sampling Location Geographical Coordinates</t>
  </si>
  <si>
    <t>Report the geographical coordinates where the sample was collected. Provide the latitude and longitude in decimal degrees.</t>
  </si>
  <si>
    <t>sampleLocCM</t>
  </si>
  <si>
    <t>Sampling Location Country, Municipality</t>
  </si>
  <si>
    <t>Report the country and municipality where the sample was collected.</t>
  </si>
  <si>
    <t>sampleDate</t>
  </si>
  <si>
    <t>Sampling Date</t>
  </si>
  <si>
    <t>Report the date of sample collection.</t>
  </si>
  <si>
    <t>traceEl</t>
  </si>
  <si>
    <t>Trace Element</t>
  </si>
  <si>
    <t>Select the trace element for which a concentration has been measured.</t>
  </si>
  <si>
    <t>spec</t>
  </si>
  <si>
    <t>Speciation</t>
  </si>
  <si>
    <t>conc</t>
  </si>
  <si>
    <t>Measured Concentration</t>
  </si>
  <si>
    <t>Report the analytical result of the concentration of the trace element.</t>
  </si>
  <si>
    <t>methAn</t>
  </si>
  <si>
    <t>Method of Analysis</t>
  </si>
  <si>
    <t>Select the method of analysis used to measure concentration of the trace element. If not listed, select “Other” and indicate it in the data element “comments”.</t>
  </si>
  <si>
    <t>LOD</t>
  </si>
  <si>
    <t>Limit of Detection</t>
  </si>
  <si>
    <t>Report the limit of detection of the method of analysis used to measure concentration of the trace element.</t>
  </si>
  <si>
    <t>LOQ</t>
  </si>
  <si>
    <t>Limit of Quantification</t>
  </si>
  <si>
    <t>Report the limit of quantification of the method of analysis used to measure concentration of the trace element.</t>
  </si>
  <si>
    <t>accLab</t>
  </si>
  <si>
    <t>Accredited Laboratory</t>
  </si>
  <si>
    <t xml:space="preserve">Select "YES" or "NO", indicating if the laboratory running the analyses is accredited for measurement of concentrations of a given trace element. </t>
  </si>
  <si>
    <t>phSed</t>
  </si>
  <si>
    <t>pH of porewater of the Sediment</t>
  </si>
  <si>
    <t xml:space="preserve">Report the measured pH of the porewater of the sampled sediment. Data are reported for samples measured in the environmental compartments "freshwater sediment" and "marine sediment". </t>
  </si>
  <si>
    <t>TextureSedClay</t>
  </si>
  <si>
    <t>Texture of the Clay Sediment</t>
  </si>
  <si>
    <t xml:space="preserve">Report the fraction (in % dw) of the clay sediment (&lt; 2 µm). Indicate in the data element "comments" if the clay and silt fraction are not determined separately. Data is reported for samples measured in the environmental compartments "freshwater sediment" and "marine sediment". </t>
  </si>
  <si>
    <t>TextureSedSilt</t>
  </si>
  <si>
    <t>Texture of the Silt Sediment</t>
  </si>
  <si>
    <t xml:space="preserve">Report the fraction (in % dw) of the silt sediment (2-63 µm). Indicate in the data element "comments" if the clay and silt fraction are not determined separately. Data is reported for samples measured in the environmental compartments "freshwater sediment" and "marine sediment". </t>
  </si>
  <si>
    <t>TextureSedSand</t>
  </si>
  <si>
    <t>Texture of the Sand Sediment</t>
  </si>
  <si>
    <t xml:space="preserve">Report the fraction (in % dw) of the sand sediment (&gt; 63 µm). Data is reported for samples measured in the environmental compartments "freshwater sediment" and "marine sediment". </t>
  </si>
  <si>
    <t>ocSed</t>
  </si>
  <si>
    <t>Organic Content of the Sediment</t>
  </si>
  <si>
    <t xml:space="preserve">Report the fraction of organic matter in the sediment in % dw. Data is reported for samples measured in the environmental compartments "freshwater sediment" and "marine sediment". </t>
  </si>
  <si>
    <t>phWater</t>
  </si>
  <si>
    <t>pH of Water</t>
  </si>
  <si>
    <t xml:space="preserve">Report the measured pH of the sampled water. Data is reported for samples measured in the environmental compartment "freshwater". </t>
  </si>
  <si>
    <t>hardWat</t>
  </si>
  <si>
    <t>Semiquantitative variable depending on the measured hardness of the water in mg CaCO3/L or mmol/L or in German degrees (dGH/ ˚dH). Data is reported for samples measured in the environmental compartment "freshwater".</t>
  </si>
  <si>
    <t>DOC</t>
  </si>
  <si>
    <t>Dissolved Organic Carbon of Water</t>
  </si>
  <si>
    <t>Report the fraction of organic carbon dissolved in water (in mg/L), typically of a size between 0.22 and 0.70 µm diameter. Data is reported for samples measured in the environmental compartment "freshwater".</t>
  </si>
  <si>
    <t>unitText</t>
  </si>
  <si>
    <t>Data publicly available</t>
  </si>
  <si>
    <t>Select "YES" or "NO", indicating if the data are publicly available, e.g., in the scientific literature or in institutional reports, or by any other mean.</t>
  </si>
  <si>
    <t>Reference to the published data</t>
  </si>
  <si>
    <t>Record the reference to the published data: e.g.,  scientific journal, or the link to a web page...</t>
  </si>
  <si>
    <t>comments</t>
  </si>
  <si>
    <t>Comments</t>
  </si>
  <si>
    <t xml:space="preserve">Open field for comments (e.g., if the method of analysis used is not listed in the dropdown menu, if the particle size of the sediment is not determined separately, etc.) </t>
  </si>
  <si>
    <t>traceElText</t>
  </si>
  <si>
    <t>traceElCode</t>
  </si>
  <si>
    <t>specText</t>
  </si>
  <si>
    <t>specCode</t>
  </si>
  <si>
    <t>unitCode</t>
  </si>
  <si>
    <t>methAnText</t>
  </si>
  <si>
    <t>methAnCode</t>
  </si>
  <si>
    <t>unitText2</t>
  </si>
  <si>
    <t>unitCode2</t>
  </si>
  <si>
    <t>unitText3</t>
  </si>
  <si>
    <t>unitCode3</t>
  </si>
  <si>
    <t>hardWater</t>
  </si>
  <si>
    <t>unitText5</t>
  </si>
  <si>
    <t>unitCode5</t>
  </si>
  <si>
    <t>Missing recId</t>
  </si>
  <si>
    <t>Missing envComp</t>
  </si>
  <si>
    <t>Missing pristineLoc</t>
  </si>
  <si>
    <t>Missing sampleLoc</t>
  </si>
  <si>
    <t>Missing sampleDate</t>
  </si>
  <si>
    <t>Missing traceEl</t>
  </si>
  <si>
    <t>Missing spec</t>
  </si>
  <si>
    <t>Missing conc</t>
  </si>
  <si>
    <t>Missing methAn</t>
  </si>
  <si>
    <t>freshwater</t>
  </si>
  <si>
    <t>Yes</t>
  </si>
  <si>
    <t>Co</t>
  </si>
  <si>
    <t>Co (Total)</t>
  </si>
  <si>
    <t>ICP-AES</t>
  </si>
  <si>
    <t>No</t>
  </si>
  <si>
    <t>I</t>
  </si>
  <si>
    <t>I(-I)</t>
  </si>
  <si>
    <t>freshwater sediment</t>
  </si>
  <si>
    <t>Zn</t>
  </si>
  <si>
    <t>Zn(+II)</t>
  </si>
  <si>
    <t>Other</t>
  </si>
  <si>
    <t>marine sediment</t>
  </si>
  <si>
    <t>Mo</t>
  </si>
  <si>
    <t>Mo(+IV)</t>
  </si>
  <si>
    <t>soil</t>
  </si>
  <si>
    <t>Se</t>
  </si>
  <si>
    <t>Se(-II)</t>
  </si>
  <si>
    <t>termExtendedName</t>
  </si>
  <si>
    <t>termCode</t>
  </si>
  <si>
    <t>N</t>
  </si>
  <si>
    <t>Y</t>
  </si>
  <si>
    <t>Cu</t>
  </si>
  <si>
    <t>Mn</t>
  </si>
  <si>
    <t>Co(+II)</t>
  </si>
  <si>
    <t>Co(+III)</t>
  </si>
  <si>
    <t>Cu (Total)</t>
  </si>
  <si>
    <t>Cu(+I)</t>
  </si>
  <si>
    <t>Cu(+II)</t>
  </si>
  <si>
    <t>I (Total)</t>
  </si>
  <si>
    <t>I(+I)</t>
  </si>
  <si>
    <t>I(+III)</t>
  </si>
  <si>
    <t>I(+V)</t>
  </si>
  <si>
    <t>I(+VII)</t>
  </si>
  <si>
    <t>Mn (Total)</t>
  </si>
  <si>
    <t>Mn(+II)</t>
  </si>
  <si>
    <t>Mn(+IV)</t>
  </si>
  <si>
    <t>Mn(+VI)</t>
  </si>
  <si>
    <t>Mn(+VII)</t>
  </si>
  <si>
    <t>Mo (Total)</t>
  </si>
  <si>
    <t>Mo(+VI)</t>
  </si>
  <si>
    <t>Se (Total)</t>
  </si>
  <si>
    <t>Se(+II)</t>
  </si>
  <si>
    <t>Se(+IV)</t>
  </si>
  <si>
    <t>Zn (Total)</t>
  </si>
  <si>
    <t>ICP-MS</t>
  </si>
  <si>
    <t>WD-XRFS</t>
  </si>
  <si>
    <t>unit</t>
  </si>
  <si>
    <t>Soft (0-60 mg CaCO3/L, or 0-0.6 mmol/L, or 0-3.37 dGH/ ˚dH)</t>
  </si>
  <si>
    <t>Moderate (61-120 mg CaCO3/L, or 0.61-1.20 mmol/L, or 3.38-6.74 dGH/ ˚dH)</t>
  </si>
  <si>
    <t>Hard (121-180 mg CaCO3/L, or 1.21-1.80 mmol/L, or 6.75-10.11 dGH/ ˚dH)</t>
  </si>
  <si>
    <t>Very hard (≥181 mg CaCO3/L, or ≥1,81 mmol/L, or ≥10.12 dGH/ ˚dH)</t>
  </si>
  <si>
    <t>mg/L</t>
  </si>
  <si>
    <t>yesNo</t>
  </si>
  <si>
    <t>publicData</t>
  </si>
  <si>
    <t>refPublication</t>
  </si>
  <si>
    <t>Automatically generated unique identifier by concatination of the sample identifier and the speciation. Allows communication between data providers and EFSA regarding specifc reported data.</t>
  </si>
  <si>
    <t>Sample identification according to the data provider.</t>
  </si>
  <si>
    <t>Select the oxidation state of the trace element measured.</t>
  </si>
  <si>
    <t>F064A</t>
  </si>
  <si>
    <t>F057A</t>
  </si>
  <si>
    <t>RF-00000161-CHE</t>
  </si>
  <si>
    <t>RF-00000168-CHE</t>
  </si>
  <si>
    <t>RF-00000162-CHE</t>
  </si>
  <si>
    <t>RF-00000050-CHE</t>
  </si>
  <si>
    <t>RF-00000205-CHE</t>
  </si>
  <si>
    <t>RF-00000206-CHE</t>
  </si>
  <si>
    <t>RF-00000184-CHE</t>
  </si>
  <si>
    <t>RF-00000186-CHE</t>
  </si>
  <si>
    <t>RF-00000180-CHE</t>
  </si>
  <si>
    <t>RF-00000179-CHE</t>
  </si>
  <si>
    <t>RF-00000176-CHE</t>
  </si>
  <si>
    <t>RF-00000177-CHE</t>
  </si>
  <si>
    <t>RF-00000167-CHE</t>
  </si>
  <si>
    <t>A0F7G</t>
  </si>
  <si>
    <t>A16PE</t>
  </si>
  <si>
    <t>Wavelength Dispersive X-Ray Fluorescence Spectroscopy</t>
  </si>
  <si>
    <t>G062A</t>
  </si>
  <si>
    <t>G061A</t>
  </si>
  <si>
    <t>Milligram/kilogram</t>
  </si>
  <si>
    <t>mg/kg</t>
  </si>
  <si>
    <t>G077A</t>
  </si>
  <si>
    <t>Nanogram/kilogram</t>
  </si>
  <si>
    <t>ng/kg</t>
  </si>
  <si>
    <t>G119A</t>
  </si>
  <si>
    <t>Mole</t>
  </si>
  <si>
    <t>mol</t>
  </si>
  <si>
    <t>G115A</t>
  </si>
  <si>
    <t>Millimole</t>
  </si>
  <si>
    <t>mmol</t>
  </si>
  <si>
    <t>dataElement</t>
  </si>
  <si>
    <t>TextureSed</t>
  </si>
  <si>
    <t>MTX (FoodEx2 Matrix)</t>
  </si>
  <si>
    <t>Data element</t>
  </si>
  <si>
    <t>Catalogue</t>
  </si>
  <si>
    <t>YESNO</t>
  </si>
  <si>
    <t>Trace element</t>
  </si>
  <si>
    <t>ANLYMD</t>
  </si>
  <si>
    <t>PARAM</t>
  </si>
  <si>
    <t>UNIT</t>
  </si>
  <si>
    <t>G138A</t>
  </si>
  <si>
    <t>Percent</t>
  </si>
  <si>
    <t>%</t>
  </si>
  <si>
    <t>Inductively coupled plasma mass spectrometry</t>
  </si>
  <si>
    <t>termScopeNote</t>
  </si>
  <si>
    <t>Inductively coupled plasma atomic emission spectroscopy</t>
  </si>
  <si>
    <t>Glossary</t>
  </si>
  <si>
    <t>Description</t>
  </si>
  <si>
    <t>Field Label</t>
  </si>
  <si>
    <t>Field Name</t>
  </si>
  <si>
    <t>Controlled terminology</t>
  </si>
  <si>
    <t>Mandatory/Optional</t>
  </si>
  <si>
    <t>Mandatory</t>
  </si>
  <si>
    <t>Optional</t>
  </si>
  <si>
    <t>F350A</t>
  </si>
  <si>
    <t>FAAS</t>
  </si>
  <si>
    <t>Flame atomic absorption spectrometry</t>
  </si>
  <si>
    <t>F054A</t>
  </si>
  <si>
    <t>ETAAS (GFAAS)</t>
  </si>
  <si>
    <t>Electrothermal atomic absorption spectrometry (Graphite furnace atomic absorption spectrometry)</t>
  </si>
  <si>
    <t>IC-UV/VIS</t>
  </si>
  <si>
    <t>Ion Chromatography UV/VIS detection</t>
  </si>
  <si>
    <t>A198T#F34.A16YY</t>
  </si>
  <si>
    <t>Sediment, HOST-SAMPLED = Seawater</t>
  </si>
  <si>
    <t>A198T#F34.A0F7G</t>
  </si>
  <si>
    <t>Sediment, HOST-SAMPLED = Naturally occurring freshwater</t>
  </si>
  <si>
    <t>Land</t>
  </si>
  <si>
    <t>Group covering the samples for analysis of different types of lands and grounds.</t>
  </si>
  <si>
    <t>Naturally occurring freshwater</t>
  </si>
  <si>
    <t>Freshwater (thus excluding sea- and brackish water) as it occurs in the environment</t>
  </si>
  <si>
    <t>Naturally occuring solid material which is broken down by processes of weathering and erosion, and subsequently is transported by natural forces such as the water or wind. It can consist of rocks and minerals, as well as the remains of plants and animals # Seawater, or salt water, is water from a sea or ocean</t>
  </si>
  <si>
    <t>F029A</t>
  </si>
  <si>
    <t>HPLC-ICP-MS</t>
  </si>
  <si>
    <t>High performance liquid chromatography inductively coupled plasma mass spectrometry</t>
  </si>
  <si>
    <t>F366A</t>
  </si>
  <si>
    <t>GC-ICP-MS</t>
  </si>
  <si>
    <t>Gas Chromatography Inductively Coupled Plasma Mass Spectrometry</t>
  </si>
  <si>
    <t>check CAS number, ECHA</t>
  </si>
  <si>
    <t>EXPRRES catalogue</t>
  </si>
  <si>
    <t>dw</t>
  </si>
  <si>
    <t>dry weight</t>
  </si>
  <si>
    <t>ww</t>
  </si>
  <si>
    <t>wet weight</t>
  </si>
  <si>
    <t>weight</t>
  </si>
  <si>
    <t>EXPRRES</t>
  </si>
  <si>
    <t>B002A</t>
  </si>
  <si>
    <t>RF-00000310-NTR</t>
  </si>
  <si>
    <t>iodide</t>
  </si>
  <si>
    <t>RF-00000049-CHE</t>
  </si>
  <si>
    <t>Iodates</t>
  </si>
  <si>
    <t>weightText</t>
  </si>
  <si>
    <t>weightCode</t>
  </si>
  <si>
    <t>Dry matter, dry weight</t>
  </si>
  <si>
    <t>weightText2</t>
  </si>
  <si>
    <t>weightCode2</t>
  </si>
  <si>
    <t>weightText3</t>
  </si>
  <si>
    <t>weightCode3</t>
  </si>
  <si>
    <t>Dependent mandatory data elements</t>
  </si>
  <si>
    <t>Hardness of Water</t>
  </si>
  <si>
    <t>Automatically filled data elements with codes from EFSA Catalogue, Not required data elements.</t>
  </si>
  <si>
    <t>Select the unit of the relevant data element (conc, texture, ocSed, DOC).</t>
  </si>
  <si>
    <t>Expression of product</t>
  </si>
  <si>
    <t>Dependent Mandatory</t>
  </si>
  <si>
    <t>B001A</t>
  </si>
  <si>
    <t>Whole weight</t>
  </si>
  <si>
    <t>Whole weight, wet weight</t>
  </si>
  <si>
    <t>Indicate if the product is expressed in dry weight (dw) or wet weight (ww).</t>
  </si>
  <si>
    <t>F833A</t>
  </si>
  <si>
    <t>F832A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</si>
</sst>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b/>
      <sz val="11"/>
      <color theme="0"/>
      <name val="Calibri"/>
      <family val="2"/>
      <scheme val="minor"/>
    </font>
    <font>
      <b/>
      <sz val="11"/>
      <color theme="1"/>
      <name val="Calibri"/>
      <family val="2"/>
      <scheme val="minor"/>
    </font>
    <font>
      <sz val="8"/>
      <name val="Calibri"/>
      <family val="2"/>
      <scheme val="minor"/>
    </font>
    <font>
      <sz val="11"/>
      <name val="Calibri"/>
      <family val="2"/>
      <scheme val="minor"/>
    </font>
    <font>
      <sz val="11"/>
      <color rgb="FFFF0000"/>
      <name val="Calibri"/>
      <family val="2"/>
      <scheme val="minor"/>
    </font>
  </fonts>
  <fills count="8">
    <fill>
      <patternFill patternType="none"/>
    </fill>
    <fill>
      <patternFill patternType="gray125"/>
    </fill>
    <fill>
      <patternFill patternType="solid">
        <fgColor rgb="FF0070C0"/>
        <bgColor indexed="64"/>
      </patternFill>
    </fill>
    <fill>
      <patternFill patternType="solid">
        <fgColor rgb="FF92D050"/>
        <bgColor indexed="64"/>
      </patternFill>
    </fill>
    <fill>
      <patternFill patternType="solid">
        <fgColor theme="0" tint="-0.34998626667073579"/>
        <bgColor indexed="64"/>
      </patternFill>
    </fill>
    <fill>
      <patternFill patternType="solid">
        <fgColor theme="4"/>
        <bgColor theme="4"/>
      </patternFill>
    </fill>
    <fill>
      <patternFill patternType="solid">
        <fgColor theme="4" tint="0.79998168889431442"/>
        <bgColor theme="4" tint="0.79998168889431442"/>
      </patternFill>
    </fill>
    <fill>
      <patternFill patternType="solid">
        <fgColor rgb="FFFFC000"/>
        <bgColor indexed="64"/>
      </patternFill>
    </fill>
  </fills>
  <borders count="7">
    <border>
      <left/>
      <right/>
      <top/>
      <bottom/>
      <diagonal/>
    </border>
    <border>
      <left style="thin">
        <color theme="4" tint="0.39997558519241921"/>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
      <left style="thin">
        <color theme="4" tint="0.39997558519241921"/>
      </left>
      <right/>
      <top/>
      <bottom style="thin">
        <color theme="4" tint="0.39997558519241921"/>
      </bottom>
      <diagonal/>
    </border>
    <border>
      <left/>
      <right style="thin">
        <color theme="4" tint="0.39997558519241921"/>
      </right>
      <top/>
      <bottom style="thin">
        <color theme="4" tint="0.39997558519241921"/>
      </bottom>
      <diagonal/>
    </border>
    <border>
      <left/>
      <right/>
      <top/>
      <bottom style="thin">
        <color theme="4" tint="0.39997558519241921"/>
      </bottom>
      <diagonal/>
    </border>
    <border>
      <left/>
      <right/>
      <top/>
      <bottom style="thin">
        <color indexed="64"/>
      </bottom>
      <diagonal/>
    </border>
  </borders>
  <cellStyleXfs count="1">
    <xf numFmtId="0" fontId="0" fillId="0" borderId="0"/>
  </cellStyleXfs>
  <cellXfs count="33">
    <xf numFmtId="0" fontId="0" fillId="0" borderId="0" xfId="0"/>
    <xf numFmtId="14" fontId="0" fillId="0" borderId="0" xfId="0" applyNumberFormat="1"/>
    <xf numFmtId="0" fontId="2" fillId="0" borderId="0" xfId="0" applyFont="1"/>
    <xf numFmtId="0" fontId="0" fillId="2" borderId="0" xfId="0" applyFill="1"/>
    <xf numFmtId="0" fontId="0" fillId="3" borderId="0" xfId="0" applyFill="1"/>
    <xf numFmtId="0" fontId="0" fillId="4" borderId="0" xfId="0" applyFill="1"/>
    <xf numFmtId="0" fontId="1" fillId="5" borderId="1" xfId="0" applyFont="1" applyFill="1" applyBorder="1"/>
    <xf numFmtId="0" fontId="0" fillId="6" borderId="1" xfId="0" applyFill="1" applyBorder="1"/>
    <xf numFmtId="0" fontId="0" fillId="0" borderId="1" xfId="0" applyBorder="1"/>
    <xf numFmtId="0" fontId="1" fillId="5" borderId="2" xfId="0" applyFont="1" applyFill="1" applyBorder="1"/>
    <xf numFmtId="0" fontId="1" fillId="2" borderId="0" xfId="0" applyFont="1" applyFill="1"/>
    <xf numFmtId="0" fontId="1" fillId="3" borderId="0" xfId="0" applyFont="1" applyFill="1"/>
    <xf numFmtId="0" fontId="1" fillId="5" borderId="3" xfId="0" applyFont="1" applyFill="1" applyBorder="1"/>
    <xf numFmtId="0" fontId="1" fillId="5" borderId="4" xfId="0" applyFont="1" applyFill="1" applyBorder="1"/>
    <xf numFmtId="14" fontId="1" fillId="2" borderId="0" xfId="0" applyNumberFormat="1" applyFont="1" applyFill="1"/>
    <xf numFmtId="0" fontId="1" fillId="4" borderId="0" xfId="0" applyFont="1" applyFill="1"/>
    <xf numFmtId="0" fontId="1" fillId="5" borderId="5" xfId="0" applyFont="1" applyFill="1" applyBorder="1"/>
    <xf numFmtId="2" fontId="1" fillId="2" borderId="0" xfId="0" applyNumberFormat="1" applyFont="1" applyFill="1"/>
    <xf numFmtId="2" fontId="0" fillId="0" borderId="0" xfId="0" applyNumberFormat="1"/>
    <xf numFmtId="14" fontId="4" fillId="0" borderId="0" xfId="0" applyNumberFormat="1" applyFont="1"/>
    <xf numFmtId="0" fontId="4" fillId="0" borderId="0" xfId="0" applyFont="1"/>
    <xf numFmtId="0" fontId="0" fillId="0" borderId="0" xfId="0" applyFont="1"/>
    <xf numFmtId="0" fontId="0" fillId="0" borderId="0" xfId="0" applyAlignment="1">
      <alignment wrapText="1"/>
    </xf>
    <xf numFmtId="0" fontId="4" fillId="0" borderId="0" xfId="0" applyFont="1" applyAlignment="1">
      <alignment wrapText="1"/>
    </xf>
    <xf numFmtId="0" fontId="0" fillId="0" borderId="6" xfId="0" applyFont="1" applyBorder="1" applyAlignment="1"/>
    <xf numFmtId="0" fontId="0" fillId="0" borderId="6" xfId="0" applyFont="1" applyBorder="1"/>
    <xf numFmtId="0" fontId="0" fillId="0" borderId="6" xfId="0" applyFont="1" applyFill="1" applyBorder="1"/>
    <xf numFmtId="0" fontId="5" fillId="0" borderId="0" xfId="0" applyFont="1"/>
    <xf numFmtId="0" fontId="0" fillId="0" borderId="0" xfId="0" applyAlignment="1"/>
    <xf numFmtId="0" fontId="1" fillId="7" borderId="0" xfId="0" applyFont="1" applyFill="1"/>
    <xf numFmtId="0" fontId="0" fillId="0" borderId="0" xfId="0" applyFill="1"/>
    <xf numFmtId="0" fontId="0" fillId="7" borderId="0" xfId="0" applyFill="1"/>
    <xf numFmtId="0" fontId="0" fillId="0" borderId="0" xfId="0" applyAlignment="1">
      <alignment horizontal="center"/>
    </xf>
  </cellXfs>
  <cellStyles count="1">
    <cellStyle name="Normal" xfId="0" builtinId="0"/>
  </cellStyles>
  <dxfs count="45">
    <dxf>
      <border outline="0">
        <top style="thin">
          <color theme="4" tint="0.39997558519241921"/>
        </top>
      </border>
    </dxf>
    <dxf>
      <border outline="0">
        <bottom style="thin">
          <color theme="4" tint="0.39997558519241921"/>
        </bottom>
      </border>
    </dxf>
    <dxf>
      <font>
        <b/>
        <i val="0"/>
        <strike val="0"/>
        <condense val="0"/>
        <extend val="0"/>
        <outline val="0"/>
        <shadow val="0"/>
        <u val="none"/>
        <vertAlign val="baseline"/>
        <sz val="11"/>
        <color theme="0"/>
        <name val="Calibri"/>
        <family val="2"/>
        <scheme val="minor"/>
      </font>
      <fill>
        <patternFill patternType="solid">
          <fgColor theme="4"/>
          <bgColor theme="4"/>
        </patternFill>
      </fill>
    </dxf>
    <dxf>
      <border outline="0">
        <bottom style="thin">
          <color theme="4" tint="0.39997558519241921"/>
        </bottom>
      </border>
    </dxf>
    <dxf>
      <font>
        <b/>
        <i val="0"/>
        <strike val="0"/>
        <condense val="0"/>
        <extend val="0"/>
        <outline val="0"/>
        <shadow val="0"/>
        <u val="none"/>
        <vertAlign val="baseline"/>
        <sz val="11"/>
        <color theme="0"/>
        <name val="Calibri"/>
        <family val="2"/>
        <scheme val="minor"/>
      </font>
      <fill>
        <patternFill patternType="solid">
          <fgColor theme="4"/>
          <bgColor theme="4"/>
        </patternFill>
      </fill>
    </dxf>
    <dxf>
      <border outline="0">
        <top style="thin">
          <color theme="4" tint="0.39997558519241921"/>
        </top>
      </border>
    </dxf>
    <dxf>
      <border outline="0">
        <bottom style="thin">
          <color theme="4" tint="0.39997558519241921"/>
        </bottom>
      </border>
    </dxf>
    <dxf>
      <font>
        <b/>
        <i val="0"/>
        <strike val="0"/>
        <condense val="0"/>
        <extend val="0"/>
        <outline val="0"/>
        <shadow val="0"/>
        <u val="none"/>
        <vertAlign val="baseline"/>
        <sz val="11"/>
        <color theme="0"/>
        <name val="Calibri"/>
        <family val="2"/>
        <scheme val="minor"/>
      </font>
      <fill>
        <patternFill patternType="solid">
          <fgColor theme="4"/>
          <bgColor theme="4"/>
        </patternFill>
      </fill>
    </dxf>
    <dxf>
      <border outline="0">
        <top style="thin">
          <color theme="4" tint="0.39997558519241921"/>
        </top>
      </border>
    </dxf>
    <dxf>
      <border outline="0">
        <bottom style="thin">
          <color theme="4" tint="0.39997558519241921"/>
        </bottom>
      </border>
    </dxf>
    <dxf>
      <font>
        <b/>
        <i val="0"/>
        <strike val="0"/>
        <condense val="0"/>
        <extend val="0"/>
        <outline val="0"/>
        <shadow val="0"/>
        <u val="none"/>
        <vertAlign val="baseline"/>
        <sz val="11"/>
        <color theme="0"/>
        <name val="Calibri"/>
        <family val="2"/>
        <scheme val="minor"/>
      </font>
      <fill>
        <patternFill patternType="solid">
          <fgColor theme="4"/>
          <bgColor theme="4"/>
        </patternFill>
      </fill>
    </dxf>
    <dxf>
      <alignment horizontal="general" vertical="bottom" textRotation="0" wrapText="1" indent="0" justifyLastLine="0" shrinkToFit="0" readingOrder="0"/>
    </dxf>
    <dxf>
      <numFmt numFmtId="0" formatCode="General"/>
      <fill>
        <patternFill patternType="none">
          <fgColor indexed="64"/>
          <bgColor auto="1"/>
        </patternFill>
      </fill>
    </dxf>
    <dxf>
      <numFmt numFmtId="0" formatCode="General"/>
      <fill>
        <patternFill patternType="none">
          <fgColor indexed="64"/>
          <bgColor auto="1"/>
        </patternFill>
      </fill>
    </dxf>
    <dxf>
      <numFmt numFmtId="0" formatCode="General"/>
      <fill>
        <patternFill patternType="none">
          <fgColor indexed="64"/>
          <bgColor auto="1"/>
        </patternFill>
      </fill>
    </dxf>
    <dxf>
      <numFmt numFmtId="0" formatCode="General"/>
      <fill>
        <patternFill patternType="none">
          <fgColor indexed="64"/>
          <bgColor auto="1"/>
        </patternFill>
      </fill>
    </dxf>
    <dxf>
      <numFmt numFmtId="0" formatCode="General"/>
      <fill>
        <patternFill patternType="none">
          <fgColor indexed="64"/>
          <bgColor auto="1"/>
        </patternFill>
      </fill>
    </dxf>
    <dxf>
      <numFmt numFmtId="0" formatCode="General"/>
      <fill>
        <patternFill patternType="none">
          <fgColor indexed="64"/>
          <bgColor auto="1"/>
        </patternFill>
      </fill>
    </dxf>
    <dxf>
      <numFmt numFmtId="0" formatCode="General"/>
      <fill>
        <patternFill patternType="none">
          <fgColor indexed="64"/>
          <bgColor auto="1"/>
        </patternFill>
      </fill>
    </dxf>
    <dxf>
      <numFmt numFmtId="0" formatCode="General"/>
      <fill>
        <patternFill patternType="none">
          <fgColor indexed="64"/>
          <bgColor auto="1"/>
        </patternFill>
      </fill>
    </dxf>
    <dxf>
      <numFmt numFmtId="0" formatCode="General"/>
    </dxf>
    <dxf>
      <fill>
        <patternFill patternType="none">
          <fgColor indexed="64"/>
          <bgColor auto="1"/>
        </patternFill>
      </fill>
    </dxf>
    <dxf>
      <numFmt numFmtId="0" formatCode="General"/>
    </dxf>
    <dxf>
      <numFmt numFmtId="0" formatCode="General"/>
    </dxf>
    <dxf>
      <numFmt numFmtId="0" formatCode="General"/>
      <fill>
        <patternFill patternType="none">
          <fgColor indexed="64"/>
          <bgColor auto="1"/>
        </patternFill>
      </fill>
    </dxf>
    <dxf>
      <numFmt numFmtId="0" formatCode="General"/>
    </dxf>
    <dxf>
      <numFmt numFmtId="0" formatCode="General"/>
    </dxf>
    <dxf>
      <numFmt numFmtId="0" formatCode="General"/>
      <fill>
        <patternFill patternType="none">
          <fgColor indexed="64"/>
          <bgColor auto="1"/>
        </patternFill>
      </fill>
    </dxf>
    <dxf>
      <numFmt numFmtId="0" formatCode="General"/>
      <fill>
        <patternFill patternType="none">
          <fgColor indexed="64"/>
          <bgColor auto="1"/>
        </patternFill>
      </fill>
    </dxf>
    <dxf>
      <numFmt numFmtId="0" formatCode="General"/>
    </dxf>
    <dxf>
      <fill>
        <patternFill patternType="none">
          <fgColor indexed="64"/>
          <bgColor auto="1"/>
        </patternFill>
      </fill>
    </dxf>
    <dxf>
      <numFmt numFmtId="0" formatCode="General"/>
      <fill>
        <patternFill patternType="none">
          <fgColor indexed="64"/>
          <bgColor auto="1"/>
        </patternFill>
      </fill>
    </dxf>
    <dxf>
      <numFmt numFmtId="2" formatCode="0.00"/>
    </dxf>
    <dxf>
      <numFmt numFmtId="0" formatCode="General"/>
      <fill>
        <patternFill patternType="none">
          <fgColor indexed="64"/>
          <bgColor auto="1"/>
        </patternFill>
      </fill>
    </dxf>
    <dxf>
      <numFmt numFmtId="0" formatCode="General"/>
      <fill>
        <patternFill patternType="none">
          <fgColor indexed="64"/>
          <bgColor auto="1"/>
        </patternFill>
      </fill>
    </dxf>
    <dxf>
      <numFmt numFmtId="19" formatCode="dd/mm/yyyy"/>
    </dxf>
    <dxf>
      <numFmt numFmtId="0" formatCode="General"/>
      <fill>
        <patternFill patternType="none">
          <fgColor indexed="64"/>
          <bgColor auto="1"/>
        </patternFill>
      </fill>
    </dxf>
    <dxf>
      <fill>
        <patternFill>
          <bgColor theme="0" tint="-0.24994659260841701"/>
        </patternFill>
      </fill>
    </dxf>
    <dxf>
      <fill>
        <patternFill>
          <bgColor theme="0" tint="-0.24994659260841701"/>
        </patternFill>
      </fill>
    </dxf>
    <dxf>
      <fill>
        <gradientFill degree="180">
          <stop position="0">
            <color theme="0"/>
          </stop>
          <stop position="1">
            <color rgb="FF00B050"/>
          </stop>
        </gradientFill>
      </fill>
    </dxf>
    <dxf>
      <fill>
        <gradientFill degree="180">
          <stop position="0">
            <color theme="0"/>
          </stop>
          <stop position="1">
            <color rgb="FFC00000"/>
          </stop>
        </gradient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0FC3DCB-9CCC-4B85-B170-ACBDA5610E65}" name="Table_dataReported" displayName="Table_dataReported" ref="A1:AY501" totalsRowShown="0">
  <autoFilter ref="A1:AY501" xr:uid="{E0FC3DCB-9CCC-4B85-B170-ACBDA5610E65}"/>
  <tableColumns count="51">
    <tableColumn id="1" xr3:uid="{0F513F00-6C59-4010-92D0-7F70E9E3A604}" name="sampleId"/>
    <tableColumn id="2" xr3:uid="{9679B477-C927-426B-B722-DBE53D235038}" name="recId" dataDxfId="36">
      <calculatedColumnFormula>IF(AND(Table_dataReported[[#This Row],[sampleId]]&lt;&gt;"",Table_dataReported[[#This Row],[specText]]&lt;&gt;""),_xlfn.CONCAT(Table_dataReported[[#This Row],[sampleId]],"_",Table_dataReported[[#This Row],[specText]]),"")</calculatedColumnFormula>
    </tableColumn>
    <tableColumn id="3" xr3:uid="{25D189F5-FF86-45A0-BA09-EB48CC49C281}" name="envComp"/>
    <tableColumn id="4" xr3:uid="{E87DA949-490A-4318-AA23-5F3AC1EB207E}" name="pristineLoc"/>
    <tableColumn id="45" xr3:uid="{AAA166AD-478A-4987-9018-C18D9AB7BD86}" name="sampleLocGC"/>
    <tableColumn id="5" xr3:uid="{3F0BCF08-6340-4686-8C86-F232CD5749AA}" name="sampleLocCM"/>
    <tableColumn id="6" xr3:uid="{D1BECFC1-1E71-40C0-9ED7-506384A4D4D3}" name="sampleDate" dataDxfId="35"/>
    <tableColumn id="7" xr3:uid="{7BF81C77-1826-4B46-80C3-8D85F1DFD3FE}" name="traceElText"/>
    <tableColumn id="22" xr3:uid="{EF56D018-8375-4810-BA87-5E60114D0044}" name="traceElCode" dataDxfId="34">
      <calculatedColumnFormula>IF(Table_dataReported[[#This Row],[traceElText]]&lt;&gt;"",VLOOKUP(Table_dataReported[[#This Row],[traceElText]],Table_traceEl[],2,FALSE),"")</calculatedColumnFormula>
    </tableColumn>
    <tableColumn id="8" xr3:uid="{26CAFA0D-7BB3-4F54-9A4A-BE4F007485A1}" name="specText"/>
    <tableColumn id="23" xr3:uid="{6615BF29-CDAF-4D04-AB0B-E2CA50AB7DEE}" name="specCode" dataDxfId="33">
      <calculatedColumnFormula>IF(Table_dataReported[[#This Row],[specText]]&lt;&gt;"",VLOOKUP(Table_dataReported[[#This Row],[specText]],Table_spec[],2,FALSE),"")</calculatedColumnFormula>
    </tableColumn>
    <tableColumn id="9" xr3:uid="{05911C0F-6FCB-4D3B-BAD6-0CC62F894C67}" name="conc" dataDxfId="32"/>
    <tableColumn id="10" xr3:uid="{5EAE68EF-419B-4CA5-A7F4-4E28ED141AAA}" name="unitText"/>
    <tableColumn id="24" xr3:uid="{EA7B54EA-93D9-46BF-B4CE-8712BA479F3E}" name="unitCode" dataDxfId="31">
      <calculatedColumnFormula>IF(Table_dataReported[[#This Row],[unitText]]&lt;&gt;"",VLOOKUP(Table_dataReported[[#This Row],[unitText]],Table_unit[],2,FALSE),"")</calculatedColumnFormula>
    </tableColumn>
    <tableColumn id="40" xr3:uid="{B5CE1BD8-891A-4AC5-8C7A-BC6DAC159DA4}" name="weightText" dataDxfId="30"/>
    <tableColumn id="19" xr3:uid="{CDF77799-90D0-487B-90D6-168BD905E8A8}" name="weightCode" dataDxfId="29">
      <calculatedColumnFormula>IF(Table_dataReported[[#This Row],[weightText]]&lt;&gt;"",VLOOKUP(Table_dataReported[[#This Row],[weightText]],Table_weight[],2,FALSE),"")</calculatedColumnFormula>
    </tableColumn>
    <tableColumn id="11" xr3:uid="{96C100EF-5C7B-414E-95C8-12B14B6267CA}" name="methAnText"/>
    <tableColumn id="25" xr3:uid="{DB713003-1E8D-4435-8FDC-269A8B63546D}" name="methAnCode" dataDxfId="28">
      <calculatedColumnFormula>IF(Table_dataReported[[#This Row],[methAnText]]&lt;&gt;"",VLOOKUP(Table_dataReported[[#This Row],[methAnText]],Table_methAn[],2,FALSE),"")</calculatedColumnFormula>
    </tableColumn>
    <tableColumn id="12" xr3:uid="{0D7A8A77-DD02-4E4B-B4D1-A7402DA7883B}" name="LOD"/>
    <tableColumn id="13" xr3:uid="{D31F1090-42BC-4308-9CBF-DD7FF3CAA12F}" name="LOQ"/>
    <tableColumn id="14" xr3:uid="{52BBA643-93FE-4FAE-AE2B-79417AB67843}" name="accLab"/>
    <tableColumn id="15" xr3:uid="{A0EA17F3-C802-4974-A7C7-B27D49470526}" name="phSed"/>
    <tableColumn id="16" xr3:uid="{AF6729BA-F5E2-43A2-A102-DFF79C4585D7}" name="TextureSedClay"/>
    <tableColumn id="33" xr3:uid="{AFE35EB8-6A32-41FE-9A3A-9404116A35F4}" name="TextureSedSilt"/>
    <tableColumn id="44" xr3:uid="{40385A89-EB61-4E1D-BD15-2A457FFBE703}" name="TextureSedSand"/>
    <tableColumn id="35" xr3:uid="{25F1FBC4-69AE-4C43-BF4F-6CB01918E0EF}" name="unitText2"/>
    <tableColumn id="36" xr3:uid="{23606044-3EB6-4796-A931-EF7BD17B3D1A}" name="unitCode2" dataDxfId="27">
      <calculatedColumnFormula>IF(Table_dataReported[[#This Row],[unitText2]]&lt;&gt;"",VLOOKUP(Table_dataReported[[#This Row],[unitText2]],Table_unit[],2,FALSE),"")</calculatedColumnFormula>
    </tableColumn>
    <tableColumn id="48" xr3:uid="{9D53436D-35DE-4046-8E98-9B41CAAEFE31}" name="weightText2" dataDxfId="26">
      <calculatedColumnFormula>IF(Table_dataReported[[#This Row],[unitText2]]="%","dw","")</calculatedColumnFormula>
    </tableColumn>
    <tableColumn id="49" xr3:uid="{83267C3F-4E38-4574-AC5E-63D4CB11E7F6}" name="weightCode2" dataDxfId="25">
      <calculatedColumnFormula>IF(Table_dataReported[[#This Row],[weightText2]]&lt;&gt;"",VLOOKUP(Table_dataReported[[#This Row],[weightText2]],Table_weight[],2,FALSE),"")</calculatedColumnFormula>
    </tableColumn>
    <tableColumn id="17" xr3:uid="{A0FA3F4E-C35B-4335-84C5-5D8E48260CC6}" name="ocSed"/>
    <tableColumn id="37" xr3:uid="{788F1C8F-87C8-49C0-8BB8-E953ABD4FE99}" name="unitText3"/>
    <tableColumn id="38" xr3:uid="{AD2D78B4-5481-430D-B75B-77DD54647825}" name="unitCode3" dataDxfId="24">
      <calculatedColumnFormula>IF(Table_dataReported[[#This Row],[unitText3]]&lt;&gt;"",VLOOKUP(Table_dataReported[[#This Row],[unitText3]],Table_unit[],2,FALSE),"")</calculatedColumnFormula>
    </tableColumn>
    <tableColumn id="50" xr3:uid="{BB72D49A-7161-4A65-A02A-13C621F5A57F}" name="weightText3" dataDxfId="23">
      <calculatedColumnFormula>IF(Table_dataReported[[#This Row],[unitText3]]="%","dw","")</calculatedColumnFormula>
    </tableColumn>
    <tableColumn id="51" xr3:uid="{EEC5FE41-1D75-4F65-A379-492EEE04F063}" name="weightCode3" dataDxfId="22">
      <calculatedColumnFormula>IF(Table_dataReported[[#This Row],[weightText3]]&lt;&gt;"",VLOOKUP(Table_dataReported[[#This Row],[weightText3]],Table_weight[],2,FALSE),"")</calculatedColumnFormula>
    </tableColumn>
    <tableColumn id="18" xr3:uid="{147F1A38-3137-49AB-A42D-550AFEAAB58A}" name="phWater"/>
    <tableColumn id="39" xr3:uid="{B152F6B2-BE9C-4800-A328-5CFEE7C37342}" name="hardWater"/>
    <tableColumn id="20" xr3:uid="{2A86AEB2-E5A1-49E9-B5C9-2971E3234C9F}" name="DOC"/>
    <tableColumn id="41" xr3:uid="{645C513F-FA37-444A-B89A-665B458671EA}" name="unitText5"/>
    <tableColumn id="42" xr3:uid="{F02FC568-D3E6-4A5E-9EE0-AE91738C29D8}" name="unitCode5" dataDxfId="21"/>
    <tableColumn id="46" xr3:uid="{61EE077B-49F1-42DE-8D23-87DA9A9FB83A}" name="publicData"/>
    <tableColumn id="47" xr3:uid="{A581A7E3-8B1E-475F-92E8-2FEBA5416AC2}" name="refPublication"/>
    <tableColumn id="21" xr3:uid="{3CB10743-87B7-4BEC-BFB5-C5E28671E1D7}" name="comments"/>
    <tableColumn id="43" xr3:uid="{AAC21B9B-7D68-48F6-AE6E-53BD8BA299E9}" name="Missing recId" dataDxfId="20">
      <calculatedColumnFormula>IF(Table_dataReported[[#This Row],[sampleId]]&lt;&gt;"", IF(Table_dataReported[[#This Row],[recId]]="","Missing record identifier","OK"),"")</calculatedColumnFormula>
    </tableColumn>
    <tableColumn id="26" xr3:uid="{ED1A1822-A002-4F28-9D90-A69A386C6E3E}" name="Missing envComp" dataDxfId="19">
      <calculatedColumnFormula>IF(Table_dataReported[[#This Row],[sampleId]]&lt;&gt;"", IF(Table_dataReported[[#This Row],[envComp]]="","Missing environmental compartment","OK"),"")</calculatedColumnFormula>
    </tableColumn>
    <tableColumn id="27" xr3:uid="{70D89B98-B355-4F4F-9ABA-D00B7B0D780C}" name="Missing pristineLoc" dataDxfId="18">
      <calculatedColumnFormula>IF(Table_dataReported[[#This Row],[sampleId]]&lt;&gt;"", IF(Table_dataReported[[#This Row],[pristineLoc]]="","Missing pristine location","OK"),"")</calculatedColumnFormula>
    </tableColumn>
    <tableColumn id="28" xr3:uid="{927E2EDD-0AA5-4A34-918C-795ECF1A202A}" name="Missing sampleLoc" dataDxfId="17">
      <calculatedColumnFormula>IF(Table_dataReported[[#This Row],[sampleId]]&lt;&gt;"", IF(Table_dataReported[[#This Row],[sampleLocCM]]="","Missing sampling location","OK"),"")</calculatedColumnFormula>
    </tableColumn>
    <tableColumn id="29" xr3:uid="{076B333D-2A0A-4A33-AA7B-62366C78A1DD}" name="Missing sampleDate" dataDxfId="16">
      <calculatedColumnFormula>IF(Table_dataReported[[#This Row],[sampleId]]&lt;&gt;"", IF(Table_dataReported[[#This Row],[sampleDate]]="","Missing sampling date","OK"),"")</calculatedColumnFormula>
    </tableColumn>
    <tableColumn id="30" xr3:uid="{691B9B1C-71E7-4C36-9C13-1FB0DDDC2FF9}" name="Missing traceEl" dataDxfId="15">
      <calculatedColumnFormula>IF(Table_dataReported[[#This Row],[sampleId]]&lt;&gt;"", IF(Table_dataReported[[#This Row],[traceElText]]="","Missing trace element","OK"),"")</calculatedColumnFormula>
    </tableColumn>
    <tableColumn id="31" xr3:uid="{36D10F64-F001-4FC6-9F98-C1E80791A059}" name="Missing spec" dataDxfId="14">
      <calculatedColumnFormula>IF(Table_dataReported[[#This Row],[sampleId]]&lt;&gt;"", IF(Table_dataReported[[#This Row],[specText]]="","Missing speciation","OK"),"")</calculatedColumnFormula>
    </tableColumn>
    <tableColumn id="32" xr3:uid="{E9F54C85-4738-4AE1-8F05-19499E272ACB}" name="Missing conc" dataDxfId="13">
      <calculatedColumnFormula>IF(Table_dataReported[[#This Row],[sampleId]]&lt;&gt;"", IF(Table_dataReported[[#This Row],[conc]]="","Missing concentration","OK"),"")</calculatedColumnFormula>
    </tableColumn>
    <tableColumn id="34" xr3:uid="{7DAB8FBF-987B-43FC-89FB-7A7FBBF4C5CB}" name="Missing methAn" dataDxfId="12">
      <calculatedColumnFormula>IF(Table_dataReported[[#This Row],[sampleId]]&lt;&gt;"", IF(Table_dataReported[[#This Row],[conc]]="","Missing method of analysis","OK"),"")</calculatedColumnFormula>
    </tableColumn>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A698493-1080-4A26-B72B-6E9E2253EBB7}" name="Table_envComp" displayName="Table_envComp" ref="A4:D8" totalsRowShown="0">
  <autoFilter ref="A4:D8" xr:uid="{0A698493-1080-4A26-B72B-6E9E2253EBB7}"/>
  <tableColumns count="4">
    <tableColumn id="1" xr3:uid="{38BF20B6-E334-4F3B-8017-8EE034813A1E}" name="termExtendedName"/>
    <tableColumn id="2" xr3:uid="{2D1A9CF1-B00E-44DC-9DF7-BCED646F7000}" name="termCode"/>
    <tableColumn id="3" xr3:uid="{F04A6743-D401-4788-9BA2-EE6014366C35}" name="Description"/>
    <tableColumn id="4" xr3:uid="{F5FFA303-F615-4E29-BE0F-88CAA2E4EC49}" name="termScopeNote" dataDxfId="11"/>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9B4C0C87-A18D-4A91-86A2-83EEA78FDEBD}" name="Table_yesNo" displayName="Table_yesNo" ref="A4:B6" totalsRowShown="0">
  <autoFilter ref="A4:B6" xr:uid="{9B4C0C87-A18D-4A91-86A2-83EEA78FDEBD}"/>
  <tableColumns count="2">
    <tableColumn id="1" xr3:uid="{81091945-FF2D-4964-93A3-3C0EB76E8B3E}" name="termExtendedName"/>
    <tableColumn id="2" xr3:uid="{3394CFF7-1ACA-4FE5-9CB3-40A489B40739}" name="termCode"/>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98DD0A-DE9F-4FB6-9B08-0258BF0B89AD}" name="Table_traceEl" displayName="Table_traceEl" ref="A4:B11" totalsRowShown="0">
  <autoFilter ref="A4:B11" xr:uid="{0098DD0A-DE9F-4FB6-9B08-0258BF0B89AD}"/>
  <tableColumns count="2">
    <tableColumn id="2" xr3:uid="{DAE2E4C1-2DC9-4D0E-AA4D-0AA83B9CEFBC}" name="termExtendedName"/>
    <tableColumn id="1" xr3:uid="{9453E6C1-9A05-4FE6-8783-9B695D664B5C}" name="termCode"/>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D2CB694E-8FA3-4FB9-99F3-42FA3CAE58A6}" name="Table_spec" displayName="Table_spec" ref="A4:C37" totalsRowShown="0" headerRowDxfId="10" headerRowBorderDxfId="9" tableBorderDxfId="8">
  <autoFilter ref="A4:C37" xr:uid="{D2CB694E-8FA3-4FB9-99F3-42FA3CAE58A6}"/>
  <tableColumns count="3">
    <tableColumn id="1" xr3:uid="{7DC67994-C329-4EC1-A049-CC86DA593AC8}" name="termExtendedName"/>
    <tableColumn id="2" xr3:uid="{10828DD8-8AA8-409C-BD6D-43CC57BFF7C0}" name="termCode"/>
    <tableColumn id="3" xr3:uid="{4769C818-42FB-4201-B02F-FA9A93F53BAB}" name="termScopeNote"/>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5639AE06-FE0C-4BB0-89B8-4A581FC41167}" name="Table_unit" displayName="Table_unit" ref="A4:D12" totalsRowShown="0" headerRowDxfId="7" headerRowBorderDxfId="6" tableBorderDxfId="5">
  <autoFilter ref="A4:D12" xr:uid="{5639AE06-FE0C-4BB0-89B8-4A581FC41167}"/>
  <tableColumns count="4">
    <tableColumn id="1" xr3:uid="{CBE33A3C-1CAC-4A0A-BEC5-2772E34AB3B0}" name="termExtendedName"/>
    <tableColumn id="2" xr3:uid="{EE33E82C-D3A7-49DC-BB98-BC664FA3092B}" name="termCode"/>
    <tableColumn id="4" xr3:uid="{BB315249-0589-4F7F-B639-0B3FAC2C8FA3}" name="termScopeNote"/>
    <tableColumn id="3" xr3:uid="{2F3282A7-2D7A-47BA-8FEC-9D74012571A9}" name="dataElement"/>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B678A507-0FDC-40A8-B0B1-C0E4C6112969}" name="Table_weight" displayName="Table_weight" ref="A4:C10" totalsRowShown="0">
  <autoFilter ref="A4:C10" xr:uid="{B678A507-0FDC-40A8-B0B1-C0E4C6112969}"/>
  <tableColumns count="3">
    <tableColumn id="1" xr3:uid="{FAB4A28B-0D6C-4191-8D8D-982D8C775DD5}" name="termExtendedName"/>
    <tableColumn id="2" xr3:uid="{9834E071-C02D-4E40-A2F2-40B62725DA35}" name="termCode"/>
    <tableColumn id="3" xr3:uid="{4A81BCEA-7E46-46C4-8EC1-B19B9A3699C2}" name="termScopeNote"/>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C1C6DC05-A424-4A2F-9441-999305913A80}" name="Table_hardness" displayName="Table_hardness" ref="A4:A8" totalsRowShown="0" headerRowDxfId="4" headerRowBorderDxfId="3">
  <autoFilter ref="A4:A8" xr:uid="{C1C6DC05-A424-4A2F-9441-999305913A80}"/>
  <tableColumns count="1">
    <tableColumn id="1" xr3:uid="{C45EDA47-33D5-402F-8F9C-9D3ED97A1E12}" name="termExtendedName"/>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999AF879-18BC-41D2-8096-2E737FCBFF59}" name="Table_methAn" displayName="Table_methAn" ref="A4:C13" totalsRowShown="0" headerRowDxfId="2" headerRowBorderDxfId="1" tableBorderDxfId="0">
  <autoFilter ref="A4:C13" xr:uid="{999AF879-18BC-41D2-8096-2E737FCBFF59}"/>
  <tableColumns count="3">
    <tableColumn id="2" xr3:uid="{56370996-1351-4488-B55F-6E0DCA9CAE8A}" name="termExtendedName"/>
    <tableColumn id="1" xr3:uid="{2657C748-4921-43C9-9988-CE7CCA047E03}" name="termCode"/>
    <tableColumn id="3" xr3:uid="{B581E936-5ABA-4A4E-B386-6B4B25DE55A5}" name="termScopeNote"/>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table" Target="../tables/table4.xml"/></Relationships>
</file>

<file path=xl/worksheets/_rels/sheet6.xml.rels><?xml version="1.0" encoding="UTF-8" standalone="yes"?>
<Relationships xmlns="http://schemas.openxmlformats.org/package/2006/relationships"><Relationship Id="rId1" Type="http://schemas.openxmlformats.org/officeDocument/2006/relationships/table" Target="../tables/table5.xml"/></Relationships>
</file>

<file path=xl/worksheets/_rels/sheet7.xml.rels><?xml version="1.0" encoding="UTF-8" standalone="yes"?>
<Relationships xmlns="http://schemas.openxmlformats.org/package/2006/relationships"><Relationship Id="rId1" Type="http://schemas.openxmlformats.org/officeDocument/2006/relationships/table" Target="../tables/table6.xml"/></Relationships>
</file>

<file path=xl/worksheets/_rels/sheet8.xml.rels><?xml version="1.0" encoding="UTF-8" standalone="yes"?>
<Relationships xmlns="http://schemas.openxmlformats.org/package/2006/relationships"><Relationship Id="rId1" Type="http://schemas.openxmlformats.org/officeDocument/2006/relationships/table" Target="../tables/table7.xml"/></Relationships>
</file>

<file path=xl/worksheets/_rels/sheet9.xml.rels><?xml version="1.0" encoding="UTF-8" standalone="yes"?>
<Relationships xmlns="http://schemas.openxmlformats.org/package/2006/relationships"><Relationship Id="rId1" Type="http://schemas.openxmlformats.org/officeDocument/2006/relationships/table" Target="../tables/table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C52538-6AD4-428D-8270-18262A2D0F69}">
  <sheetPr codeName="Sheet1">
    <tabColor rgb="FF0070C0"/>
  </sheetPr>
  <dimension ref="A1:E38"/>
  <sheetViews>
    <sheetView topLeftCell="A19" workbookViewId="0">
      <selection activeCell="C25" sqref="C25"/>
    </sheetView>
  </sheetViews>
  <sheetFormatPr defaultRowHeight="14.25" x14ac:dyDescent="0.45"/>
  <cols>
    <col min="1" max="1" width="14.1328125" bestFit="1" customWidth="1"/>
    <col min="2" max="2" width="42.59765625" customWidth="1"/>
    <col min="3" max="3" width="47.3984375" customWidth="1"/>
    <col min="4" max="4" width="22.1328125" bestFit="1" customWidth="1"/>
    <col min="5" max="5" width="19.3984375" bestFit="1" customWidth="1"/>
  </cols>
  <sheetData>
    <row r="1" spans="1:5" x14ac:dyDescent="0.45">
      <c r="A1" s="2" t="s">
        <v>0</v>
      </c>
      <c r="B1" t="s">
        <v>1</v>
      </c>
    </row>
    <row r="2" spans="1:5" x14ac:dyDescent="0.45">
      <c r="A2" s="2" t="s">
        <v>2</v>
      </c>
      <c r="B2" s="19">
        <v>45583</v>
      </c>
    </row>
    <row r="4" spans="1:5" x14ac:dyDescent="0.45">
      <c r="A4" s="2" t="s">
        <v>3</v>
      </c>
    </row>
    <row r="5" spans="1:5" x14ac:dyDescent="0.45">
      <c r="A5" s="3"/>
      <c r="B5" t="s">
        <v>4</v>
      </c>
    </row>
    <row r="6" spans="1:5" x14ac:dyDescent="0.45">
      <c r="A6" s="4"/>
      <c r="B6" t="s">
        <v>5</v>
      </c>
    </row>
    <row r="7" spans="1:5" x14ac:dyDescent="0.45">
      <c r="A7" s="31"/>
      <c r="B7" t="s">
        <v>256</v>
      </c>
    </row>
    <row r="8" spans="1:5" x14ac:dyDescent="0.45">
      <c r="A8" s="5"/>
      <c r="B8" t="s">
        <v>258</v>
      </c>
    </row>
    <row r="10" spans="1:5" x14ac:dyDescent="0.45">
      <c r="A10" s="2" t="s">
        <v>205</v>
      </c>
    </row>
    <row r="11" spans="1:5" x14ac:dyDescent="0.45">
      <c r="A11" s="24" t="s">
        <v>207</v>
      </c>
      <c r="B11" s="24" t="s">
        <v>208</v>
      </c>
      <c r="C11" s="25" t="s">
        <v>206</v>
      </c>
      <c r="D11" s="26" t="s">
        <v>209</v>
      </c>
      <c r="E11" s="26" t="s">
        <v>210</v>
      </c>
    </row>
    <row r="12" spans="1:5" ht="16.5" customHeight="1" x14ac:dyDescent="0.45">
      <c r="A12" t="s">
        <v>6</v>
      </c>
      <c r="B12" t="s">
        <v>7</v>
      </c>
      <c r="C12" s="22" t="s">
        <v>156</v>
      </c>
      <c r="E12" s="3" t="s">
        <v>211</v>
      </c>
    </row>
    <row r="13" spans="1:5" ht="60.75" customHeight="1" x14ac:dyDescent="0.45">
      <c r="A13" t="s">
        <v>8</v>
      </c>
      <c r="B13" t="s">
        <v>9</v>
      </c>
      <c r="C13" s="22" t="s">
        <v>155</v>
      </c>
      <c r="E13" s="3" t="s">
        <v>211</v>
      </c>
    </row>
    <row r="14" spans="1:5" ht="28.5" x14ac:dyDescent="0.45">
      <c r="A14" t="s">
        <v>10</v>
      </c>
      <c r="B14" t="s">
        <v>11</v>
      </c>
      <c r="C14" s="22" t="s">
        <v>12</v>
      </c>
      <c r="D14" t="s">
        <v>191</v>
      </c>
      <c r="E14" s="3" t="s">
        <v>211</v>
      </c>
    </row>
    <row r="15" spans="1:5" ht="30.75" customHeight="1" x14ac:dyDescent="0.45">
      <c r="A15" t="s">
        <v>13</v>
      </c>
      <c r="B15" t="s">
        <v>14</v>
      </c>
      <c r="C15" s="22" t="s">
        <v>15</v>
      </c>
      <c r="D15" t="s">
        <v>194</v>
      </c>
      <c r="E15" s="3" t="s">
        <v>211</v>
      </c>
    </row>
    <row r="16" spans="1:5" ht="42.75" x14ac:dyDescent="0.45">
      <c r="A16" t="s">
        <v>16</v>
      </c>
      <c r="B16" t="s">
        <v>17</v>
      </c>
      <c r="C16" s="22" t="s">
        <v>18</v>
      </c>
      <c r="E16" s="3" t="s">
        <v>211</v>
      </c>
    </row>
    <row r="17" spans="1:5" ht="28.5" x14ac:dyDescent="0.45">
      <c r="A17" t="s">
        <v>19</v>
      </c>
      <c r="B17" t="s">
        <v>20</v>
      </c>
      <c r="C17" s="22" t="s">
        <v>21</v>
      </c>
      <c r="E17" s="3" t="s">
        <v>211</v>
      </c>
    </row>
    <row r="18" spans="1:5" x14ac:dyDescent="0.45">
      <c r="A18" t="s">
        <v>22</v>
      </c>
      <c r="B18" t="s">
        <v>23</v>
      </c>
      <c r="C18" s="22" t="s">
        <v>24</v>
      </c>
      <c r="E18" s="3" t="s">
        <v>211</v>
      </c>
    </row>
    <row r="19" spans="1:5" ht="28.5" x14ac:dyDescent="0.45">
      <c r="A19" t="s">
        <v>25</v>
      </c>
      <c r="B19" t="s">
        <v>26</v>
      </c>
      <c r="C19" s="22" t="s">
        <v>27</v>
      </c>
      <c r="D19" t="s">
        <v>197</v>
      </c>
      <c r="E19" s="3" t="s">
        <v>211</v>
      </c>
    </row>
    <row r="20" spans="1:5" x14ac:dyDescent="0.45">
      <c r="A20" t="s">
        <v>28</v>
      </c>
      <c r="B20" t="s">
        <v>29</v>
      </c>
      <c r="C20" s="22" t="s">
        <v>157</v>
      </c>
      <c r="D20" t="s">
        <v>197</v>
      </c>
      <c r="E20" s="3" t="s">
        <v>211</v>
      </c>
    </row>
    <row r="21" spans="1:5" ht="28.5" x14ac:dyDescent="0.45">
      <c r="A21" t="s">
        <v>30</v>
      </c>
      <c r="B21" t="s">
        <v>31</v>
      </c>
      <c r="C21" s="22" t="s">
        <v>32</v>
      </c>
      <c r="E21" s="3" t="s">
        <v>211</v>
      </c>
    </row>
    <row r="22" spans="1:5" ht="42.75" x14ac:dyDescent="0.45">
      <c r="A22" t="s">
        <v>33</v>
      </c>
      <c r="B22" t="s">
        <v>34</v>
      </c>
      <c r="C22" s="22" t="s">
        <v>35</v>
      </c>
      <c r="D22" t="s">
        <v>196</v>
      </c>
      <c r="E22" s="3" t="s">
        <v>211</v>
      </c>
    </row>
    <row r="23" spans="1:5" ht="28.5" x14ac:dyDescent="0.45">
      <c r="A23" t="s">
        <v>146</v>
      </c>
      <c r="B23" t="s">
        <v>146</v>
      </c>
      <c r="C23" s="22" t="s">
        <v>259</v>
      </c>
      <c r="D23" t="s">
        <v>198</v>
      </c>
      <c r="E23" s="3" t="s">
        <v>211</v>
      </c>
    </row>
    <row r="24" spans="1:5" ht="28.5" x14ac:dyDescent="0.45">
      <c r="A24" t="s">
        <v>242</v>
      </c>
      <c r="B24" t="s">
        <v>260</v>
      </c>
      <c r="C24" s="22" t="s">
        <v>265</v>
      </c>
      <c r="D24" t="s">
        <v>243</v>
      </c>
      <c r="E24" s="31" t="s">
        <v>261</v>
      </c>
    </row>
    <row r="25" spans="1:5" ht="28.5" x14ac:dyDescent="0.45">
      <c r="A25" t="s">
        <v>36</v>
      </c>
      <c r="B25" t="s">
        <v>37</v>
      </c>
      <c r="C25" s="22" t="s">
        <v>38</v>
      </c>
      <c r="E25" s="4" t="s">
        <v>212</v>
      </c>
    </row>
    <row r="26" spans="1:5" ht="42.75" x14ac:dyDescent="0.45">
      <c r="A26" t="s">
        <v>39</v>
      </c>
      <c r="B26" t="s">
        <v>40</v>
      </c>
      <c r="C26" s="22" t="s">
        <v>41</v>
      </c>
      <c r="E26" s="4" t="s">
        <v>212</v>
      </c>
    </row>
    <row r="27" spans="1:5" ht="44.25" customHeight="1" x14ac:dyDescent="0.45">
      <c r="A27" t="s">
        <v>42</v>
      </c>
      <c r="B27" t="s">
        <v>43</v>
      </c>
      <c r="C27" s="22" t="s">
        <v>44</v>
      </c>
      <c r="D27" t="s">
        <v>194</v>
      </c>
      <c r="E27" s="4" t="s">
        <v>212</v>
      </c>
    </row>
    <row r="28" spans="1:5" ht="57" x14ac:dyDescent="0.45">
      <c r="A28" t="s">
        <v>45</v>
      </c>
      <c r="B28" t="s">
        <v>46</v>
      </c>
      <c r="C28" s="22" t="s">
        <v>47</v>
      </c>
      <c r="E28" s="4" t="s">
        <v>212</v>
      </c>
    </row>
    <row r="29" spans="1:5" ht="87.75" customHeight="1" x14ac:dyDescent="0.45">
      <c r="A29" s="20" t="s">
        <v>48</v>
      </c>
      <c r="B29" t="s">
        <v>49</v>
      </c>
      <c r="C29" s="22" t="s">
        <v>50</v>
      </c>
      <c r="E29" s="4" t="s">
        <v>212</v>
      </c>
    </row>
    <row r="30" spans="1:5" ht="87.75" customHeight="1" x14ac:dyDescent="0.45">
      <c r="A30" s="20" t="s">
        <v>51</v>
      </c>
      <c r="B30" t="s">
        <v>52</v>
      </c>
      <c r="C30" s="22" t="s">
        <v>53</v>
      </c>
      <c r="E30" s="4" t="s">
        <v>212</v>
      </c>
    </row>
    <row r="31" spans="1:5" ht="57" x14ac:dyDescent="0.45">
      <c r="A31" s="20" t="s">
        <v>54</v>
      </c>
      <c r="B31" t="s">
        <v>55</v>
      </c>
      <c r="C31" s="22" t="s">
        <v>56</v>
      </c>
      <c r="E31" s="4" t="s">
        <v>212</v>
      </c>
    </row>
    <row r="32" spans="1:5" ht="57" x14ac:dyDescent="0.45">
      <c r="A32" t="s">
        <v>57</v>
      </c>
      <c r="B32" t="s">
        <v>58</v>
      </c>
      <c r="C32" s="22" t="s">
        <v>59</v>
      </c>
      <c r="E32" s="4" t="s">
        <v>212</v>
      </c>
    </row>
    <row r="33" spans="1:5" ht="42.75" x14ac:dyDescent="0.45">
      <c r="A33" t="s">
        <v>60</v>
      </c>
      <c r="B33" t="s">
        <v>61</v>
      </c>
      <c r="C33" s="22" t="s">
        <v>62</v>
      </c>
      <c r="E33" s="4" t="s">
        <v>212</v>
      </c>
    </row>
    <row r="34" spans="1:5" ht="71.25" x14ac:dyDescent="0.45">
      <c r="A34" t="s">
        <v>63</v>
      </c>
      <c r="B34" t="s">
        <v>257</v>
      </c>
      <c r="C34" s="22" t="s">
        <v>64</v>
      </c>
      <c r="E34" s="4" t="s">
        <v>212</v>
      </c>
    </row>
    <row r="35" spans="1:5" ht="57" x14ac:dyDescent="0.45">
      <c r="A35" t="s">
        <v>65</v>
      </c>
      <c r="B35" t="s">
        <v>66</v>
      </c>
      <c r="C35" s="22" t="s">
        <v>67</v>
      </c>
      <c r="E35" s="4" t="s">
        <v>212</v>
      </c>
    </row>
    <row r="36" spans="1:5" s="20" customFormat="1" ht="42.75" x14ac:dyDescent="0.45">
      <c r="A36" s="20" t="s">
        <v>153</v>
      </c>
      <c r="B36" s="20" t="s">
        <v>69</v>
      </c>
      <c r="C36" s="23" t="s">
        <v>70</v>
      </c>
      <c r="D36" t="s">
        <v>194</v>
      </c>
      <c r="E36" s="4" t="s">
        <v>212</v>
      </c>
    </row>
    <row r="37" spans="1:5" s="20" customFormat="1" ht="28.5" x14ac:dyDescent="0.45">
      <c r="A37" s="20" t="s">
        <v>154</v>
      </c>
      <c r="B37" s="20" t="s">
        <v>71</v>
      </c>
      <c r="C37" s="23" t="s">
        <v>72</v>
      </c>
      <c r="E37" s="4" t="s">
        <v>212</v>
      </c>
    </row>
    <row r="38" spans="1:5" ht="42.75" x14ac:dyDescent="0.45">
      <c r="A38" t="s">
        <v>73</v>
      </c>
      <c r="B38" t="s">
        <v>74</v>
      </c>
      <c r="C38" s="22" t="s">
        <v>75</v>
      </c>
      <c r="E38" s="4" t="s">
        <v>212</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86CD42-9C7B-4BD7-9469-67C268C48188}">
  <sheetPr codeName="Sheet7"/>
  <dimension ref="A1:C13"/>
  <sheetViews>
    <sheetView workbookViewId="0">
      <selection activeCell="C16" sqref="C16"/>
    </sheetView>
  </sheetViews>
  <sheetFormatPr defaultRowHeight="14.25" x14ac:dyDescent="0.45"/>
  <cols>
    <col min="1" max="1" width="21.59765625" bestFit="1" customWidth="1"/>
    <col min="2" max="2" width="18.265625" bestFit="1" customWidth="1"/>
    <col min="3" max="3" width="16.86328125" customWidth="1"/>
  </cols>
  <sheetData>
    <row r="1" spans="1:3" x14ac:dyDescent="0.45">
      <c r="A1" s="2" t="s">
        <v>192</v>
      </c>
      <c r="B1" s="21" t="s">
        <v>34</v>
      </c>
    </row>
    <row r="2" spans="1:3" x14ac:dyDescent="0.45">
      <c r="A2" s="2" t="s">
        <v>193</v>
      </c>
      <c r="B2" t="s">
        <v>196</v>
      </c>
    </row>
    <row r="4" spans="1:3" x14ac:dyDescent="0.45">
      <c r="A4" s="12" t="s">
        <v>117</v>
      </c>
      <c r="B4" s="12" t="s">
        <v>118</v>
      </c>
      <c r="C4" s="16" t="s">
        <v>203</v>
      </c>
    </row>
    <row r="5" spans="1:3" x14ac:dyDescent="0.45">
      <c r="A5" t="s">
        <v>144</v>
      </c>
      <c r="B5" t="s">
        <v>158</v>
      </c>
      <c r="C5" t="s">
        <v>202</v>
      </c>
    </row>
    <row r="6" spans="1:3" x14ac:dyDescent="0.45">
      <c r="A6" t="s">
        <v>103</v>
      </c>
      <c r="B6" t="s">
        <v>159</v>
      </c>
      <c r="C6" t="s">
        <v>204</v>
      </c>
    </row>
    <row r="7" spans="1:3" x14ac:dyDescent="0.45">
      <c r="A7" t="s">
        <v>214</v>
      </c>
      <c r="B7" t="s">
        <v>213</v>
      </c>
      <c r="C7" t="s">
        <v>215</v>
      </c>
    </row>
    <row r="8" spans="1:3" x14ac:dyDescent="0.45">
      <c r="A8" t="s">
        <v>217</v>
      </c>
      <c r="B8" t="s">
        <v>216</v>
      </c>
      <c r="C8" t="s">
        <v>218</v>
      </c>
    </row>
    <row r="9" spans="1:3" x14ac:dyDescent="0.45">
      <c r="A9" s="20" t="s">
        <v>145</v>
      </c>
      <c r="B9" s="20" t="s">
        <v>267</v>
      </c>
      <c r="C9" s="20" t="s">
        <v>175</v>
      </c>
    </row>
    <row r="10" spans="1:3" x14ac:dyDescent="0.45">
      <c r="A10" s="20" t="s">
        <v>219</v>
      </c>
      <c r="B10" s="20" t="s">
        <v>266</v>
      </c>
      <c r="C10" s="20" t="s">
        <v>220</v>
      </c>
    </row>
    <row r="11" spans="1:3" x14ac:dyDescent="0.45">
      <c r="A11" t="s">
        <v>231</v>
      </c>
      <c r="B11" t="s">
        <v>230</v>
      </c>
      <c r="C11" t="s">
        <v>232</v>
      </c>
    </row>
    <row r="12" spans="1:3" x14ac:dyDescent="0.45">
      <c r="A12" t="s">
        <v>234</v>
      </c>
      <c r="B12" t="s">
        <v>233</v>
      </c>
      <c r="C12" t="s">
        <v>235</v>
      </c>
    </row>
    <row r="13" spans="1:3" x14ac:dyDescent="0.45">
      <c r="A13" t="s">
        <v>110</v>
      </c>
    </row>
  </sheetData>
  <phoneticPr fontId="3" type="noConversion"/>
  <pageMargins left="0.7" right="0.7" top="0.75" bottom="0.75" header="0.3" footer="0.3"/>
  <pageSetup orientation="portrait" verticalDpi="0"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349BF1-4533-40B8-95E9-46A5FB49B814}">
  <sheetPr codeName="Sheet2">
    <tabColor rgb="FF0070C0"/>
  </sheetPr>
  <dimension ref="A1:AY501"/>
  <sheetViews>
    <sheetView tabSelected="1" zoomScale="93" workbookViewId="0">
      <selection activeCell="Q9" sqref="Q9"/>
    </sheetView>
  </sheetViews>
  <sheetFormatPr defaultRowHeight="14.25" x14ac:dyDescent="0.45"/>
  <cols>
    <col min="1" max="1" width="11.265625" customWidth="1"/>
    <col min="2" max="2" width="17" bestFit="1" customWidth="1"/>
    <col min="3" max="3" width="17.1328125" bestFit="1" customWidth="1"/>
    <col min="4" max="5" width="12.86328125" customWidth="1"/>
    <col min="6" max="6" width="12.3984375" customWidth="1"/>
    <col min="7" max="7" width="13.73046875" style="1" customWidth="1"/>
    <col min="10" max="11" width="12.265625" customWidth="1"/>
    <col min="12" max="12" width="9.1328125" style="18"/>
    <col min="13" max="14" width="10.59765625" customWidth="1"/>
    <col min="15" max="15" width="12.1328125" style="30" bestFit="1" customWidth="1"/>
    <col min="16" max="16" width="10.59765625" customWidth="1"/>
    <col min="17" max="17" width="13" bestFit="1" customWidth="1"/>
    <col min="18" max="18" width="10.265625" customWidth="1"/>
    <col min="23" max="29" width="13.3984375" customWidth="1"/>
    <col min="31" max="31" width="10.73046875" bestFit="1" customWidth="1"/>
    <col min="32" max="32" width="11.3984375" bestFit="1" customWidth="1"/>
    <col min="33" max="33" width="13.1328125" bestFit="1" customWidth="1"/>
    <col min="34" max="34" width="13.73046875" bestFit="1" customWidth="1"/>
    <col min="35" max="35" width="11" customWidth="1"/>
    <col min="36" max="36" width="11.86328125" bestFit="1" customWidth="1"/>
    <col min="38" max="38" width="10.73046875" bestFit="1" customWidth="1"/>
    <col min="39" max="39" width="11.3984375" bestFit="1" customWidth="1"/>
    <col min="40" max="40" width="11.73046875" bestFit="1" customWidth="1"/>
    <col min="41" max="41" width="14.3984375" bestFit="1" customWidth="1"/>
    <col min="42" max="42" width="12.3984375" customWidth="1"/>
    <col min="43" max="43" width="15" bestFit="1" customWidth="1"/>
    <col min="44" max="44" width="19" bestFit="1" customWidth="1"/>
    <col min="45" max="45" width="20.3984375" bestFit="1" customWidth="1"/>
    <col min="46" max="46" width="20" bestFit="1" customWidth="1"/>
    <col min="47" max="47" width="21.265625" bestFit="1" customWidth="1"/>
    <col min="48" max="48" width="16.59765625" bestFit="1" customWidth="1"/>
    <col min="49" max="49" width="14.3984375" bestFit="1" customWidth="1"/>
    <col min="50" max="50" width="18.265625" bestFit="1" customWidth="1"/>
    <col min="51" max="51" width="22.1328125" bestFit="1" customWidth="1"/>
  </cols>
  <sheetData>
    <row r="1" spans="1:51" x14ac:dyDescent="0.45">
      <c r="A1" s="10" t="s">
        <v>6</v>
      </c>
      <c r="B1" s="15" t="s">
        <v>8</v>
      </c>
      <c r="C1" s="10" t="s">
        <v>10</v>
      </c>
      <c r="D1" s="10" t="s">
        <v>13</v>
      </c>
      <c r="E1" s="10" t="s">
        <v>16</v>
      </c>
      <c r="F1" s="10" t="s">
        <v>19</v>
      </c>
      <c r="G1" s="14" t="s">
        <v>22</v>
      </c>
      <c r="H1" s="10" t="s">
        <v>76</v>
      </c>
      <c r="I1" s="15" t="s">
        <v>77</v>
      </c>
      <c r="J1" s="10" t="s">
        <v>78</v>
      </c>
      <c r="K1" s="15" t="s">
        <v>79</v>
      </c>
      <c r="L1" s="17" t="s">
        <v>30</v>
      </c>
      <c r="M1" s="10" t="s">
        <v>68</v>
      </c>
      <c r="N1" s="15" t="s">
        <v>80</v>
      </c>
      <c r="O1" s="29" t="s">
        <v>249</v>
      </c>
      <c r="P1" s="15" t="s">
        <v>250</v>
      </c>
      <c r="Q1" s="10" t="s">
        <v>81</v>
      </c>
      <c r="R1" s="15" t="s">
        <v>82</v>
      </c>
      <c r="S1" s="11" t="s">
        <v>36</v>
      </c>
      <c r="T1" s="11" t="s">
        <v>39</v>
      </c>
      <c r="U1" s="11" t="s">
        <v>42</v>
      </c>
      <c r="V1" s="11" t="s">
        <v>45</v>
      </c>
      <c r="W1" s="11" t="s">
        <v>48</v>
      </c>
      <c r="X1" s="11" t="s">
        <v>51</v>
      </c>
      <c r="Y1" s="11" t="s">
        <v>54</v>
      </c>
      <c r="Z1" s="11" t="s">
        <v>83</v>
      </c>
      <c r="AA1" s="15" t="s">
        <v>84</v>
      </c>
      <c r="AB1" s="15" t="s">
        <v>252</v>
      </c>
      <c r="AC1" s="15" t="s">
        <v>253</v>
      </c>
      <c r="AD1" s="11" t="s">
        <v>57</v>
      </c>
      <c r="AE1" s="11" t="s">
        <v>85</v>
      </c>
      <c r="AF1" s="15" t="s">
        <v>86</v>
      </c>
      <c r="AG1" s="15" t="s">
        <v>254</v>
      </c>
      <c r="AH1" s="15" t="s">
        <v>255</v>
      </c>
      <c r="AI1" s="11" t="s">
        <v>60</v>
      </c>
      <c r="AJ1" s="11" t="s">
        <v>87</v>
      </c>
      <c r="AK1" s="11" t="s">
        <v>65</v>
      </c>
      <c r="AL1" s="11" t="s">
        <v>88</v>
      </c>
      <c r="AM1" s="15" t="s">
        <v>89</v>
      </c>
      <c r="AN1" s="11" t="s">
        <v>153</v>
      </c>
      <c r="AO1" s="11" t="s">
        <v>154</v>
      </c>
      <c r="AP1" s="11" t="s">
        <v>73</v>
      </c>
      <c r="AQ1" s="15" t="s">
        <v>90</v>
      </c>
      <c r="AR1" s="15" t="s">
        <v>91</v>
      </c>
      <c r="AS1" s="15" t="s">
        <v>92</v>
      </c>
      <c r="AT1" s="15" t="s">
        <v>93</v>
      </c>
      <c r="AU1" s="15" t="s">
        <v>94</v>
      </c>
      <c r="AV1" s="15" t="s">
        <v>95</v>
      </c>
      <c r="AW1" s="15" t="s">
        <v>96</v>
      </c>
      <c r="AX1" s="15" t="s">
        <v>97</v>
      </c>
      <c r="AY1" s="15" t="s">
        <v>98</v>
      </c>
    </row>
    <row r="2" spans="1:51" x14ac:dyDescent="0.45">
      <c r="B2" t="str">
        <f>IF(AND(Table_dataReported[[#This Row],[sampleId]]&lt;&gt;"",Table_dataReported[[#This Row],[specText]]&lt;&gt;""),_xlfn.CONCAT(Table_dataReported[[#This Row],[sampleId]],"_",Table_dataReported[[#This Row],[specText]]),"")</f>
        <v/>
      </c>
      <c r="I2" t="str">
        <f>IF(Table_dataReported[[#This Row],[traceElText]]&lt;&gt;"",VLOOKUP(Table_dataReported[[#This Row],[traceElText]],Table_traceEl[],2,FALSE),"")</f>
        <v/>
      </c>
      <c r="K2" t="str">
        <f>IF(Table_dataReported[[#This Row],[specText]]&lt;&gt;"",VLOOKUP(Table_dataReported[[#This Row],[specText]],Table_spec[],2,FALSE),"")</f>
        <v/>
      </c>
      <c r="N2" t="str">
        <f>IF(Table_dataReported[[#This Row],[unitText]]&lt;&gt;"",VLOOKUP(Table_dataReported[[#This Row],[unitText]],Table_unit[],2,FALSE),"")</f>
        <v/>
      </c>
      <c r="P2" t="str">
        <f>IF(Table_dataReported[[#This Row],[weightText]]&lt;&gt;"",VLOOKUP(Table_dataReported[[#This Row],[weightText]],Table_weight[],2,FALSE),"")</f>
        <v/>
      </c>
      <c r="R2" t="str">
        <f>IF(Table_dataReported[[#This Row],[methAnText]]&lt;&gt;"",VLOOKUP(Table_dataReported[[#This Row],[methAnText]],Table_methAn[],2,FALSE),"")</f>
        <v/>
      </c>
      <c r="AA2" t="str">
        <f>IF(Table_dataReported[[#This Row],[unitText2]]&lt;&gt;"",VLOOKUP(Table_dataReported[[#This Row],[unitText2]],Table_unit[],2,FALSE),"")</f>
        <v/>
      </c>
      <c r="AB2" t="str">
        <f>IF(Table_dataReported[[#This Row],[unitText2]]="%","dw","")</f>
        <v/>
      </c>
      <c r="AC2" t="str">
        <f>IF(Table_dataReported[[#This Row],[weightText2]]&lt;&gt;"",VLOOKUP(Table_dataReported[[#This Row],[weightText2]],Table_weight[],2,FALSE),"")</f>
        <v/>
      </c>
      <c r="AF2" t="str">
        <f>IF(Table_dataReported[[#This Row],[unitText3]]&lt;&gt;"",VLOOKUP(Table_dataReported[[#This Row],[unitText3]],Table_unit[],2,FALSE),"")</f>
        <v/>
      </c>
      <c r="AG2" t="str">
        <f>IF(Table_dataReported[[#This Row],[unitText3]]="%","dw","")</f>
        <v/>
      </c>
      <c r="AH2" t="str">
        <f>IF(Table_dataReported[[#This Row],[weightText3]]&lt;&gt;"",VLOOKUP(Table_dataReported[[#This Row],[weightText3]],Table_weight[],2,FALSE),"")</f>
        <v/>
      </c>
      <c r="AQ2" t="str">
        <f>IF(Table_dataReported[[#This Row],[sampleId]]&lt;&gt;"", IF(Table_dataReported[[#This Row],[recId]]="","Missing record identifier","OK"),"")</f>
        <v/>
      </c>
      <c r="AR2" t="str">
        <f>IF(Table_dataReported[[#This Row],[sampleId]]&lt;&gt;"", IF(Table_dataReported[[#This Row],[envComp]]="","Missing environmental compartment","OK"),"")</f>
        <v/>
      </c>
      <c r="AS2" t="str">
        <f>IF(Table_dataReported[[#This Row],[sampleId]]&lt;&gt;"", IF(Table_dataReported[[#This Row],[pristineLoc]]="","Missing pristine location","OK"),"")</f>
        <v/>
      </c>
      <c r="AT2" t="str">
        <f>IF(Table_dataReported[[#This Row],[sampleId]]&lt;&gt;"", IF(Table_dataReported[[#This Row],[sampleLocCM]]="","Missing sampling location","OK"),"")</f>
        <v/>
      </c>
      <c r="AU2" t="str">
        <f>IF(Table_dataReported[[#This Row],[sampleId]]&lt;&gt;"", IF(Table_dataReported[[#This Row],[sampleDate]]="","Missing sampling date","OK"),"")</f>
        <v/>
      </c>
      <c r="AV2" t="str">
        <f>IF(Table_dataReported[[#This Row],[sampleId]]&lt;&gt;"", IF(Table_dataReported[[#This Row],[traceElText]]="","Missing trace element","OK"),"")</f>
        <v/>
      </c>
      <c r="AW2" t="str">
        <f>IF(Table_dataReported[[#This Row],[sampleId]]&lt;&gt;"", IF(Table_dataReported[[#This Row],[specText]]="","Missing speciation","OK"),"")</f>
        <v/>
      </c>
      <c r="AX2" t="str">
        <f>IF(Table_dataReported[[#This Row],[sampleId]]&lt;&gt;"", IF(Table_dataReported[[#This Row],[conc]]="","Missing concentration","OK"),"")</f>
        <v/>
      </c>
      <c r="AY2" t="str">
        <f>IF(Table_dataReported[[#This Row],[sampleId]]&lt;&gt;"", IF(Table_dataReported[[#This Row],[conc]]="","Missing method of analysis","OK"),"")</f>
        <v/>
      </c>
    </row>
    <row r="3" spans="1:51" x14ac:dyDescent="0.45">
      <c r="B3" t="str">
        <f>IF(AND(Table_dataReported[[#This Row],[sampleId]]&lt;&gt;"",Table_dataReported[[#This Row],[specText]]&lt;&gt;""),_xlfn.CONCAT(Table_dataReported[[#This Row],[sampleId]],"_",Table_dataReported[[#This Row],[specText]]),"")</f>
        <v/>
      </c>
      <c r="I3" t="str">
        <f>IF(Table_dataReported[[#This Row],[traceElText]]&lt;&gt;"",VLOOKUP(Table_dataReported[[#This Row],[traceElText]],Table_traceEl[],2,FALSE),"")</f>
        <v/>
      </c>
      <c r="K3" t="str">
        <f>IF(Table_dataReported[[#This Row],[specText]]&lt;&gt;"",VLOOKUP(Table_dataReported[[#This Row],[specText]],Table_spec[],2,FALSE),"")</f>
        <v/>
      </c>
      <c r="N3" t="str">
        <f>IF(Table_dataReported[[#This Row],[unitText]]&lt;&gt;"",VLOOKUP(Table_dataReported[[#This Row],[unitText]],Table_unit[],2,FALSE),"")</f>
        <v/>
      </c>
      <c r="P3" t="str">
        <f>IF(Table_dataReported[[#This Row],[weightText]]&lt;&gt;"",VLOOKUP(Table_dataReported[[#This Row],[weightText]],Table_weight[],2,FALSE),"")</f>
        <v/>
      </c>
      <c r="R3" t="str">
        <f>IF(Table_dataReported[[#This Row],[methAnText]]&lt;&gt;"",VLOOKUP(Table_dataReported[[#This Row],[methAnText]],Table_methAn[],2,FALSE),"")</f>
        <v/>
      </c>
      <c r="AA3" t="str">
        <f>IF(Table_dataReported[[#This Row],[unitText2]]&lt;&gt;"",VLOOKUP(Table_dataReported[[#This Row],[unitText2]],Table_unit[],2,FALSE),"")</f>
        <v/>
      </c>
      <c r="AB3" t="str">
        <f>IF(Table_dataReported[[#This Row],[unitText2]]="%","dw","")</f>
        <v/>
      </c>
      <c r="AC3" t="str">
        <f>IF(Table_dataReported[[#This Row],[weightText2]]&lt;&gt;"",VLOOKUP(Table_dataReported[[#This Row],[weightText2]],Table_weight[],2,FALSE),"")</f>
        <v/>
      </c>
      <c r="AF3" t="str">
        <f>IF(Table_dataReported[[#This Row],[unitText3]]&lt;&gt;"",VLOOKUP(Table_dataReported[[#This Row],[unitText3]],Table_unit[],2,FALSE),"")</f>
        <v/>
      </c>
      <c r="AG3" t="str">
        <f>IF(Table_dataReported[[#This Row],[unitText3]]="%","dw","")</f>
        <v/>
      </c>
      <c r="AH3" t="str">
        <f>IF(Table_dataReported[[#This Row],[weightText3]]&lt;&gt;"",VLOOKUP(Table_dataReported[[#This Row],[weightText3]],Table_weight[],2,FALSE),"")</f>
        <v/>
      </c>
      <c r="AQ3" t="str">
        <f>IF(Table_dataReported[[#This Row],[sampleId]]&lt;&gt;"", IF(Table_dataReported[[#This Row],[recId]]="","Missing record identifier","OK"),"")</f>
        <v/>
      </c>
      <c r="AR3" t="str">
        <f>IF(Table_dataReported[[#This Row],[sampleId]]&lt;&gt;"", IF(Table_dataReported[[#This Row],[envComp]]="","Missing environmental compartment","OK"),"")</f>
        <v/>
      </c>
      <c r="AS3" t="str">
        <f>IF(Table_dataReported[[#This Row],[sampleId]]&lt;&gt;"", IF(Table_dataReported[[#This Row],[pristineLoc]]="","Missing pristine location","OK"),"")</f>
        <v/>
      </c>
      <c r="AT3" t="str">
        <f>IF(Table_dataReported[[#This Row],[sampleId]]&lt;&gt;"", IF(Table_dataReported[[#This Row],[sampleLocCM]]="","Missing sampling location","OK"),"")</f>
        <v/>
      </c>
      <c r="AU3" t="str">
        <f>IF(Table_dataReported[[#This Row],[sampleId]]&lt;&gt;"", IF(Table_dataReported[[#This Row],[sampleDate]]="","Missing sampling date","OK"),"")</f>
        <v/>
      </c>
      <c r="AV3" t="str">
        <f>IF(Table_dataReported[[#This Row],[sampleId]]&lt;&gt;"", IF(Table_dataReported[[#This Row],[traceElText]]="","Missing trace element","OK"),"")</f>
        <v/>
      </c>
      <c r="AW3" t="str">
        <f>IF(Table_dataReported[[#This Row],[sampleId]]&lt;&gt;"", IF(Table_dataReported[[#This Row],[specText]]="","Missing speciation","OK"),"")</f>
        <v/>
      </c>
      <c r="AX3" t="str">
        <f>IF(Table_dataReported[[#This Row],[sampleId]]&lt;&gt;"", IF(Table_dataReported[[#This Row],[conc]]="","Missing concentration","OK"),"")</f>
        <v/>
      </c>
      <c r="AY3" t="str">
        <f>IF(Table_dataReported[[#This Row],[sampleId]]&lt;&gt;"", IF(Table_dataReported[[#This Row],[conc]]="","Missing method of analysis","OK"),"")</f>
        <v/>
      </c>
    </row>
    <row r="4" spans="1:51" x14ac:dyDescent="0.45">
      <c r="B4" t="str">
        <f>IF(AND(Table_dataReported[[#This Row],[sampleId]]&lt;&gt;"",Table_dataReported[[#This Row],[specText]]&lt;&gt;""),_xlfn.CONCAT(Table_dataReported[[#This Row],[sampleId]],"_",Table_dataReported[[#This Row],[specText]]),"")</f>
        <v/>
      </c>
      <c r="I4" t="str">
        <f>IF(Table_dataReported[[#This Row],[traceElText]]&lt;&gt;"",VLOOKUP(Table_dataReported[[#This Row],[traceElText]],Table_traceEl[],2,FALSE),"")</f>
        <v/>
      </c>
      <c r="K4" t="str">
        <f>IF(Table_dataReported[[#This Row],[specText]]&lt;&gt;"",VLOOKUP(Table_dataReported[[#This Row],[specText]],Table_spec[],2,FALSE),"")</f>
        <v/>
      </c>
      <c r="N4" t="str">
        <f>IF(Table_dataReported[[#This Row],[unitText]]&lt;&gt;"",VLOOKUP(Table_dataReported[[#This Row],[unitText]],Table_unit[],2,FALSE),"")</f>
        <v/>
      </c>
      <c r="P4" t="str">
        <f>IF(Table_dataReported[[#This Row],[weightText]]&lt;&gt;"",VLOOKUP(Table_dataReported[[#This Row],[weightText]],Table_weight[],2,FALSE),"")</f>
        <v/>
      </c>
      <c r="R4" t="str">
        <f>IF(Table_dataReported[[#This Row],[methAnText]]&lt;&gt;"",VLOOKUP(Table_dataReported[[#This Row],[methAnText]],Table_methAn[],2,FALSE),"")</f>
        <v/>
      </c>
      <c r="AA4" t="str">
        <f>IF(Table_dataReported[[#This Row],[unitText2]]&lt;&gt;"",VLOOKUP(Table_dataReported[[#This Row],[unitText2]],Table_unit[],2,FALSE),"")</f>
        <v/>
      </c>
      <c r="AB4" t="str">
        <f>IF(Table_dataReported[[#This Row],[unitText2]]="%","dw","")</f>
        <v/>
      </c>
      <c r="AC4" t="str">
        <f>IF(Table_dataReported[[#This Row],[weightText2]]&lt;&gt;"",VLOOKUP(Table_dataReported[[#This Row],[weightText2]],Table_weight[],2,FALSE),"")</f>
        <v/>
      </c>
      <c r="AF4" t="str">
        <f>IF(Table_dataReported[[#This Row],[unitText3]]&lt;&gt;"",VLOOKUP(Table_dataReported[[#This Row],[unitText3]],Table_unit[],2,FALSE),"")</f>
        <v/>
      </c>
      <c r="AG4" t="str">
        <f>IF(Table_dataReported[[#This Row],[unitText3]]="%","dw","")</f>
        <v/>
      </c>
      <c r="AH4" t="str">
        <f>IF(Table_dataReported[[#This Row],[weightText3]]&lt;&gt;"",VLOOKUP(Table_dataReported[[#This Row],[weightText3]],Table_weight[],2,FALSE),"")</f>
        <v/>
      </c>
      <c r="AQ4" t="str">
        <f>IF(Table_dataReported[[#This Row],[sampleId]]&lt;&gt;"", IF(Table_dataReported[[#This Row],[recId]]="","Missing record identifier","OK"),"")</f>
        <v/>
      </c>
      <c r="AR4" t="str">
        <f>IF(Table_dataReported[[#This Row],[sampleId]]&lt;&gt;"", IF(Table_dataReported[[#This Row],[envComp]]="","Missing environmental compartment","OK"),"")</f>
        <v/>
      </c>
      <c r="AS4" t="str">
        <f>IF(Table_dataReported[[#This Row],[sampleId]]&lt;&gt;"", IF(Table_dataReported[[#This Row],[pristineLoc]]="","Missing pristine location","OK"),"")</f>
        <v/>
      </c>
      <c r="AT4" t="str">
        <f>IF(Table_dataReported[[#This Row],[sampleId]]&lt;&gt;"", IF(Table_dataReported[[#This Row],[sampleLocCM]]="","Missing sampling location","OK"),"")</f>
        <v/>
      </c>
      <c r="AU4" t="str">
        <f>IF(Table_dataReported[[#This Row],[sampleId]]&lt;&gt;"", IF(Table_dataReported[[#This Row],[sampleDate]]="","Missing sampling date","OK"),"")</f>
        <v/>
      </c>
      <c r="AV4" t="str">
        <f>IF(Table_dataReported[[#This Row],[sampleId]]&lt;&gt;"", IF(Table_dataReported[[#This Row],[traceElText]]="","Missing trace element","OK"),"")</f>
        <v/>
      </c>
      <c r="AW4" t="str">
        <f>IF(Table_dataReported[[#This Row],[sampleId]]&lt;&gt;"", IF(Table_dataReported[[#This Row],[specText]]="","Missing speciation","OK"),"")</f>
        <v/>
      </c>
      <c r="AX4" t="str">
        <f>IF(Table_dataReported[[#This Row],[sampleId]]&lt;&gt;"", IF(Table_dataReported[[#This Row],[conc]]="","Missing concentration","OK"),"")</f>
        <v/>
      </c>
      <c r="AY4" t="str">
        <f>IF(Table_dataReported[[#This Row],[sampleId]]&lt;&gt;"", IF(Table_dataReported[[#This Row],[conc]]="","Missing method of analysis","OK"),"")</f>
        <v/>
      </c>
    </row>
    <row r="5" spans="1:51" x14ac:dyDescent="0.45">
      <c r="B5" t="str">
        <f>IF(AND(Table_dataReported[[#This Row],[sampleId]]&lt;&gt;"",Table_dataReported[[#This Row],[specText]]&lt;&gt;""),_xlfn.CONCAT(Table_dataReported[[#This Row],[sampleId]],"_",Table_dataReported[[#This Row],[specText]]),"")</f>
        <v/>
      </c>
      <c r="I5" t="str">
        <f>IF(Table_dataReported[[#This Row],[traceElText]]&lt;&gt;"",VLOOKUP(Table_dataReported[[#This Row],[traceElText]],Table_traceEl[],2,FALSE),"")</f>
        <v/>
      </c>
      <c r="K5" t="str">
        <f>IF(Table_dataReported[[#This Row],[specText]]&lt;&gt;"",VLOOKUP(Table_dataReported[[#This Row],[specText]],Table_spec[],2,FALSE),"")</f>
        <v/>
      </c>
      <c r="N5" t="str">
        <f>IF(Table_dataReported[[#This Row],[unitText]]&lt;&gt;"",VLOOKUP(Table_dataReported[[#This Row],[unitText]],Table_unit[],2,FALSE),"")</f>
        <v/>
      </c>
      <c r="P5" t="str">
        <f>IF(Table_dataReported[[#This Row],[weightText]]&lt;&gt;"",VLOOKUP(Table_dataReported[[#This Row],[weightText]],Table_weight[],2,FALSE),"")</f>
        <v/>
      </c>
      <c r="R5" t="str">
        <f>IF(Table_dataReported[[#This Row],[methAnText]]&lt;&gt;"",VLOOKUP(Table_dataReported[[#This Row],[methAnText]],Table_methAn[],2,FALSE),"")</f>
        <v/>
      </c>
      <c r="AA5" t="str">
        <f>IF(Table_dataReported[[#This Row],[unitText2]]&lt;&gt;"",VLOOKUP(Table_dataReported[[#This Row],[unitText2]],Table_unit[],2,FALSE),"")</f>
        <v/>
      </c>
      <c r="AB5" t="str">
        <f>IF(Table_dataReported[[#This Row],[unitText2]]="%","dw","")</f>
        <v/>
      </c>
      <c r="AC5" t="str">
        <f>IF(Table_dataReported[[#This Row],[weightText2]]&lt;&gt;"",VLOOKUP(Table_dataReported[[#This Row],[weightText2]],Table_weight[],2,FALSE),"")</f>
        <v/>
      </c>
      <c r="AF5" t="str">
        <f>IF(Table_dataReported[[#This Row],[unitText3]]&lt;&gt;"",VLOOKUP(Table_dataReported[[#This Row],[unitText3]],Table_unit[],2,FALSE),"")</f>
        <v/>
      </c>
      <c r="AG5" t="str">
        <f>IF(Table_dataReported[[#This Row],[unitText3]]="%","dw","")</f>
        <v/>
      </c>
      <c r="AH5" t="str">
        <f>IF(Table_dataReported[[#This Row],[weightText3]]&lt;&gt;"",VLOOKUP(Table_dataReported[[#This Row],[weightText3]],Table_weight[],2,FALSE),"")</f>
        <v/>
      </c>
      <c r="AQ5" t="str">
        <f>IF(Table_dataReported[[#This Row],[sampleId]]&lt;&gt;"", IF(Table_dataReported[[#This Row],[recId]]="","Missing record identifier","OK"),"")</f>
        <v/>
      </c>
      <c r="AR5" t="str">
        <f>IF(Table_dataReported[[#This Row],[sampleId]]&lt;&gt;"", IF(Table_dataReported[[#This Row],[envComp]]="","Missing environmental compartment","OK"),"")</f>
        <v/>
      </c>
      <c r="AS5" t="str">
        <f>IF(Table_dataReported[[#This Row],[sampleId]]&lt;&gt;"", IF(Table_dataReported[[#This Row],[pristineLoc]]="","Missing pristine location","OK"),"")</f>
        <v/>
      </c>
      <c r="AT5" t="str">
        <f>IF(Table_dataReported[[#This Row],[sampleId]]&lt;&gt;"", IF(Table_dataReported[[#This Row],[sampleLocCM]]="","Missing sampling location","OK"),"")</f>
        <v/>
      </c>
      <c r="AU5" t="str">
        <f>IF(Table_dataReported[[#This Row],[sampleId]]&lt;&gt;"", IF(Table_dataReported[[#This Row],[sampleDate]]="","Missing sampling date","OK"),"")</f>
        <v/>
      </c>
      <c r="AV5" t="str">
        <f>IF(Table_dataReported[[#This Row],[sampleId]]&lt;&gt;"", IF(Table_dataReported[[#This Row],[traceElText]]="","Missing trace element","OK"),"")</f>
        <v/>
      </c>
      <c r="AW5" t="str">
        <f>IF(Table_dataReported[[#This Row],[sampleId]]&lt;&gt;"", IF(Table_dataReported[[#This Row],[specText]]="","Missing speciation","OK"),"")</f>
        <v/>
      </c>
      <c r="AX5" t="str">
        <f>IF(Table_dataReported[[#This Row],[sampleId]]&lt;&gt;"", IF(Table_dataReported[[#This Row],[conc]]="","Missing concentration","OK"),"")</f>
        <v/>
      </c>
      <c r="AY5" t="str">
        <f>IF(Table_dataReported[[#This Row],[sampleId]]&lt;&gt;"", IF(Table_dataReported[[#This Row],[conc]]="","Missing method of analysis","OK"),"")</f>
        <v/>
      </c>
    </row>
    <row r="6" spans="1:51" x14ac:dyDescent="0.45">
      <c r="B6" t="str">
        <f>IF(AND(Table_dataReported[[#This Row],[sampleId]]&lt;&gt;"",Table_dataReported[[#This Row],[specText]]&lt;&gt;""),_xlfn.CONCAT(Table_dataReported[[#This Row],[sampleId]],"_",Table_dataReported[[#This Row],[specText]]),"")</f>
        <v/>
      </c>
      <c r="I6" t="str">
        <f>IF(Table_dataReported[[#This Row],[traceElText]]&lt;&gt;"",VLOOKUP(Table_dataReported[[#This Row],[traceElText]],Table_traceEl[],2,FALSE),"")</f>
        <v/>
      </c>
      <c r="K6" t="str">
        <f>IF(Table_dataReported[[#This Row],[specText]]&lt;&gt;"",VLOOKUP(Table_dataReported[[#This Row],[specText]],Table_spec[],2,FALSE),"")</f>
        <v/>
      </c>
      <c r="N6" t="str">
        <f>IF(Table_dataReported[[#This Row],[unitText]]&lt;&gt;"",VLOOKUP(Table_dataReported[[#This Row],[unitText]],Table_unit[],2,FALSE),"")</f>
        <v/>
      </c>
      <c r="P6" t="str">
        <f>IF(Table_dataReported[[#This Row],[weightText]]&lt;&gt;"",VLOOKUP(Table_dataReported[[#This Row],[weightText]],Table_weight[],2,FALSE),"")</f>
        <v/>
      </c>
      <c r="R6" t="str">
        <f>IF(Table_dataReported[[#This Row],[methAnText]]&lt;&gt;"",VLOOKUP(Table_dataReported[[#This Row],[methAnText]],Table_methAn[],2,FALSE),"")</f>
        <v/>
      </c>
      <c r="AA6" t="str">
        <f>IF(Table_dataReported[[#This Row],[unitText2]]&lt;&gt;"",VLOOKUP(Table_dataReported[[#This Row],[unitText2]],Table_unit[],2,FALSE),"")</f>
        <v/>
      </c>
      <c r="AB6" t="str">
        <f>IF(Table_dataReported[[#This Row],[unitText2]]="%","dw","")</f>
        <v/>
      </c>
      <c r="AC6" t="str">
        <f>IF(Table_dataReported[[#This Row],[weightText2]]&lt;&gt;"",VLOOKUP(Table_dataReported[[#This Row],[weightText2]],Table_weight[],2,FALSE),"")</f>
        <v/>
      </c>
      <c r="AF6" t="str">
        <f>IF(Table_dataReported[[#This Row],[unitText3]]&lt;&gt;"",VLOOKUP(Table_dataReported[[#This Row],[unitText3]],Table_unit[],2,FALSE),"")</f>
        <v/>
      </c>
      <c r="AG6" t="str">
        <f>IF(Table_dataReported[[#This Row],[unitText3]]="%","dw","")</f>
        <v/>
      </c>
      <c r="AH6" t="str">
        <f>IF(Table_dataReported[[#This Row],[weightText3]]&lt;&gt;"",VLOOKUP(Table_dataReported[[#This Row],[weightText3]],Table_weight[],2,FALSE),"")</f>
        <v/>
      </c>
      <c r="AQ6" t="str">
        <f>IF(Table_dataReported[[#This Row],[sampleId]]&lt;&gt;"", IF(Table_dataReported[[#This Row],[recId]]="","Missing record identifier","OK"),"")</f>
        <v/>
      </c>
      <c r="AR6" t="str">
        <f>IF(Table_dataReported[[#This Row],[sampleId]]&lt;&gt;"", IF(Table_dataReported[[#This Row],[envComp]]="","Missing environmental compartment","OK"),"")</f>
        <v/>
      </c>
      <c r="AS6" t="str">
        <f>IF(Table_dataReported[[#This Row],[sampleId]]&lt;&gt;"", IF(Table_dataReported[[#This Row],[pristineLoc]]="","Missing pristine location","OK"),"")</f>
        <v/>
      </c>
      <c r="AT6" t="str">
        <f>IF(Table_dataReported[[#This Row],[sampleId]]&lt;&gt;"", IF(Table_dataReported[[#This Row],[sampleLocCM]]="","Missing sampling location","OK"),"")</f>
        <v/>
      </c>
      <c r="AU6" t="str">
        <f>IF(Table_dataReported[[#This Row],[sampleId]]&lt;&gt;"", IF(Table_dataReported[[#This Row],[sampleDate]]="","Missing sampling date","OK"),"")</f>
        <v/>
      </c>
      <c r="AV6" t="str">
        <f>IF(Table_dataReported[[#This Row],[sampleId]]&lt;&gt;"", IF(Table_dataReported[[#This Row],[traceElText]]="","Missing trace element","OK"),"")</f>
        <v/>
      </c>
      <c r="AW6" t="str">
        <f>IF(Table_dataReported[[#This Row],[sampleId]]&lt;&gt;"", IF(Table_dataReported[[#This Row],[specText]]="","Missing speciation","OK"),"")</f>
        <v/>
      </c>
      <c r="AX6" t="str">
        <f>IF(Table_dataReported[[#This Row],[sampleId]]&lt;&gt;"", IF(Table_dataReported[[#This Row],[conc]]="","Missing concentration","OK"),"")</f>
        <v/>
      </c>
      <c r="AY6" t="str">
        <f>IF(Table_dataReported[[#This Row],[sampleId]]&lt;&gt;"", IF(Table_dataReported[[#This Row],[conc]]="","Missing method of analysis","OK"),"")</f>
        <v/>
      </c>
    </row>
    <row r="7" spans="1:51" x14ac:dyDescent="0.45">
      <c r="B7" t="str">
        <f>IF(AND(Table_dataReported[[#This Row],[sampleId]]&lt;&gt;"",Table_dataReported[[#This Row],[specText]]&lt;&gt;""),_xlfn.CONCAT(Table_dataReported[[#This Row],[sampleId]],"_",Table_dataReported[[#This Row],[specText]]),"")</f>
        <v/>
      </c>
      <c r="I7" t="str">
        <f>IF(Table_dataReported[[#This Row],[traceElText]]&lt;&gt;"",VLOOKUP(Table_dataReported[[#This Row],[traceElText]],Table_traceEl[],2,FALSE),"")</f>
        <v/>
      </c>
      <c r="K7" t="str">
        <f>IF(Table_dataReported[[#This Row],[specText]]&lt;&gt;"",VLOOKUP(Table_dataReported[[#This Row],[specText]],Table_spec[],2,FALSE),"")</f>
        <v/>
      </c>
      <c r="N7" t="str">
        <f>IF(Table_dataReported[[#This Row],[unitText]]&lt;&gt;"",VLOOKUP(Table_dataReported[[#This Row],[unitText]],Table_unit[],2,FALSE),"")</f>
        <v/>
      </c>
      <c r="P7" t="str">
        <f>IF(Table_dataReported[[#This Row],[weightText]]&lt;&gt;"",VLOOKUP(Table_dataReported[[#This Row],[weightText]],Table_weight[],2,FALSE),"")</f>
        <v/>
      </c>
      <c r="R7" t="str">
        <f>IF(Table_dataReported[[#This Row],[methAnText]]&lt;&gt;"",VLOOKUP(Table_dataReported[[#This Row],[methAnText]],Table_methAn[],2,FALSE),"")</f>
        <v/>
      </c>
      <c r="AA7" t="str">
        <f>IF(Table_dataReported[[#This Row],[unitText2]]&lt;&gt;"",VLOOKUP(Table_dataReported[[#This Row],[unitText2]],Table_unit[],2,FALSE),"")</f>
        <v/>
      </c>
      <c r="AB7" t="str">
        <f>IF(Table_dataReported[[#This Row],[unitText2]]="%","dw","")</f>
        <v/>
      </c>
      <c r="AC7" t="str">
        <f>IF(Table_dataReported[[#This Row],[weightText2]]&lt;&gt;"",VLOOKUP(Table_dataReported[[#This Row],[weightText2]],Table_weight[],2,FALSE),"")</f>
        <v/>
      </c>
      <c r="AF7" t="str">
        <f>IF(Table_dataReported[[#This Row],[unitText3]]&lt;&gt;"",VLOOKUP(Table_dataReported[[#This Row],[unitText3]],Table_unit[],2,FALSE),"")</f>
        <v/>
      </c>
      <c r="AG7" t="str">
        <f>IF(Table_dataReported[[#This Row],[unitText3]]="%","dw","")</f>
        <v/>
      </c>
      <c r="AH7" t="str">
        <f>IF(Table_dataReported[[#This Row],[weightText3]]&lt;&gt;"",VLOOKUP(Table_dataReported[[#This Row],[weightText3]],Table_weight[],2,FALSE),"")</f>
        <v/>
      </c>
      <c r="AQ7" t="str">
        <f>IF(Table_dataReported[[#This Row],[sampleId]]&lt;&gt;"", IF(Table_dataReported[[#This Row],[recId]]="","Missing record identifier","OK"),"")</f>
        <v/>
      </c>
      <c r="AR7" t="str">
        <f>IF(Table_dataReported[[#This Row],[sampleId]]&lt;&gt;"", IF(Table_dataReported[[#This Row],[envComp]]="","Missing environmental compartment","OK"),"")</f>
        <v/>
      </c>
      <c r="AS7" t="str">
        <f>IF(Table_dataReported[[#This Row],[sampleId]]&lt;&gt;"", IF(Table_dataReported[[#This Row],[pristineLoc]]="","Missing pristine location","OK"),"")</f>
        <v/>
      </c>
      <c r="AT7" t="str">
        <f>IF(Table_dataReported[[#This Row],[sampleId]]&lt;&gt;"", IF(Table_dataReported[[#This Row],[sampleLocCM]]="","Missing sampling location","OK"),"")</f>
        <v/>
      </c>
      <c r="AU7" t="str">
        <f>IF(Table_dataReported[[#This Row],[sampleId]]&lt;&gt;"", IF(Table_dataReported[[#This Row],[sampleDate]]="","Missing sampling date","OK"),"")</f>
        <v/>
      </c>
      <c r="AV7" t="str">
        <f>IF(Table_dataReported[[#This Row],[sampleId]]&lt;&gt;"", IF(Table_dataReported[[#This Row],[traceElText]]="","Missing trace element","OK"),"")</f>
        <v/>
      </c>
      <c r="AW7" t="str">
        <f>IF(Table_dataReported[[#This Row],[sampleId]]&lt;&gt;"", IF(Table_dataReported[[#This Row],[specText]]="","Missing speciation","OK"),"")</f>
        <v/>
      </c>
      <c r="AX7" t="str">
        <f>IF(Table_dataReported[[#This Row],[sampleId]]&lt;&gt;"", IF(Table_dataReported[[#This Row],[conc]]="","Missing concentration","OK"),"")</f>
        <v/>
      </c>
      <c r="AY7" t="str">
        <f>IF(Table_dataReported[[#This Row],[sampleId]]&lt;&gt;"", IF(Table_dataReported[[#This Row],[conc]]="","Missing method of analysis","OK"),"")</f>
        <v/>
      </c>
    </row>
    <row r="8" spans="1:51" x14ac:dyDescent="0.45">
      <c r="B8" t="str">
        <f>IF(AND(Table_dataReported[[#This Row],[sampleId]]&lt;&gt;"",Table_dataReported[[#This Row],[specText]]&lt;&gt;""),_xlfn.CONCAT(Table_dataReported[[#This Row],[sampleId]],"_",Table_dataReported[[#This Row],[specText]]),"")</f>
        <v/>
      </c>
      <c r="I8" t="str">
        <f>IF(Table_dataReported[[#This Row],[traceElText]]&lt;&gt;"",VLOOKUP(Table_dataReported[[#This Row],[traceElText]],Table_traceEl[],2,FALSE),"")</f>
        <v/>
      </c>
      <c r="K8" t="str">
        <f>IF(Table_dataReported[[#This Row],[specText]]&lt;&gt;"",VLOOKUP(Table_dataReported[[#This Row],[specText]],Table_spec[],2,FALSE),"")</f>
        <v/>
      </c>
      <c r="N8" t="str">
        <f>IF(Table_dataReported[[#This Row],[unitText]]&lt;&gt;"",VLOOKUP(Table_dataReported[[#This Row],[unitText]],Table_unit[],2,FALSE),"")</f>
        <v/>
      </c>
      <c r="P8" t="str">
        <f>IF(Table_dataReported[[#This Row],[weightText]]&lt;&gt;"",VLOOKUP(Table_dataReported[[#This Row],[weightText]],Table_weight[],2,FALSE),"")</f>
        <v/>
      </c>
      <c r="R8" t="str">
        <f>IF(Table_dataReported[[#This Row],[methAnText]]&lt;&gt;"",VLOOKUP(Table_dataReported[[#This Row],[methAnText]],Table_methAn[],2,FALSE),"")</f>
        <v/>
      </c>
      <c r="AA8" t="str">
        <f>IF(Table_dataReported[[#This Row],[unitText2]]&lt;&gt;"",VLOOKUP(Table_dataReported[[#This Row],[unitText2]],Table_unit[],2,FALSE),"")</f>
        <v/>
      </c>
      <c r="AB8" t="str">
        <f>IF(Table_dataReported[[#This Row],[unitText2]]="%","dw","")</f>
        <v/>
      </c>
      <c r="AC8" t="str">
        <f>IF(Table_dataReported[[#This Row],[weightText2]]&lt;&gt;"",VLOOKUP(Table_dataReported[[#This Row],[weightText2]],Table_weight[],2,FALSE),"")</f>
        <v/>
      </c>
      <c r="AF8" t="str">
        <f>IF(Table_dataReported[[#This Row],[unitText3]]&lt;&gt;"",VLOOKUP(Table_dataReported[[#This Row],[unitText3]],Table_unit[],2,FALSE),"")</f>
        <v/>
      </c>
      <c r="AG8" t="str">
        <f>IF(Table_dataReported[[#This Row],[unitText3]]="%","dw","")</f>
        <v/>
      </c>
      <c r="AH8" t="str">
        <f>IF(Table_dataReported[[#This Row],[weightText3]]&lt;&gt;"",VLOOKUP(Table_dataReported[[#This Row],[weightText3]],Table_weight[],2,FALSE),"")</f>
        <v/>
      </c>
      <c r="AQ8" t="str">
        <f>IF(Table_dataReported[[#This Row],[sampleId]]&lt;&gt;"", IF(Table_dataReported[[#This Row],[recId]]="","Missing record identifier","OK"),"")</f>
        <v/>
      </c>
      <c r="AR8" t="str">
        <f>IF(Table_dataReported[[#This Row],[sampleId]]&lt;&gt;"", IF(Table_dataReported[[#This Row],[envComp]]="","Missing environmental compartment","OK"),"")</f>
        <v/>
      </c>
      <c r="AS8" t="str">
        <f>IF(Table_dataReported[[#This Row],[sampleId]]&lt;&gt;"", IF(Table_dataReported[[#This Row],[pristineLoc]]="","Missing pristine location","OK"),"")</f>
        <v/>
      </c>
      <c r="AT8" t="str">
        <f>IF(Table_dataReported[[#This Row],[sampleId]]&lt;&gt;"", IF(Table_dataReported[[#This Row],[sampleLocCM]]="","Missing sampling location","OK"),"")</f>
        <v/>
      </c>
      <c r="AU8" t="str">
        <f>IF(Table_dataReported[[#This Row],[sampleId]]&lt;&gt;"", IF(Table_dataReported[[#This Row],[sampleDate]]="","Missing sampling date","OK"),"")</f>
        <v/>
      </c>
      <c r="AV8" t="str">
        <f>IF(Table_dataReported[[#This Row],[sampleId]]&lt;&gt;"", IF(Table_dataReported[[#This Row],[traceElText]]="","Missing trace element","OK"),"")</f>
        <v/>
      </c>
      <c r="AW8" t="str">
        <f>IF(Table_dataReported[[#This Row],[sampleId]]&lt;&gt;"", IF(Table_dataReported[[#This Row],[specText]]="","Missing speciation","OK"),"")</f>
        <v/>
      </c>
      <c r="AX8" t="str">
        <f>IF(Table_dataReported[[#This Row],[sampleId]]&lt;&gt;"", IF(Table_dataReported[[#This Row],[conc]]="","Missing concentration","OK"),"")</f>
        <v/>
      </c>
      <c r="AY8" t="str">
        <f>IF(Table_dataReported[[#This Row],[sampleId]]&lt;&gt;"", IF(Table_dataReported[[#This Row],[conc]]="","Missing method of analysis","OK"),"")</f>
        <v/>
      </c>
    </row>
    <row r="9" spans="1:51" x14ac:dyDescent="0.45">
      <c r="B9" t="str">
        <f>IF(AND(Table_dataReported[[#This Row],[sampleId]]&lt;&gt;"",Table_dataReported[[#This Row],[specText]]&lt;&gt;""),_xlfn.CONCAT(Table_dataReported[[#This Row],[sampleId]],"_",Table_dataReported[[#This Row],[specText]]),"")</f>
        <v/>
      </c>
      <c r="I9" t="str">
        <f>IF(Table_dataReported[[#This Row],[traceElText]]&lt;&gt;"",VLOOKUP(Table_dataReported[[#This Row],[traceElText]],Table_traceEl[],2,FALSE),"")</f>
        <v/>
      </c>
      <c r="K9" t="str">
        <f>IF(Table_dataReported[[#This Row],[specText]]&lt;&gt;"",VLOOKUP(Table_dataReported[[#This Row],[specText]],Table_spec[],2,FALSE),"")</f>
        <v/>
      </c>
      <c r="N9" t="str">
        <f>IF(Table_dataReported[[#This Row],[unitText]]&lt;&gt;"",VLOOKUP(Table_dataReported[[#This Row],[unitText]],Table_unit[],2,FALSE),"")</f>
        <v/>
      </c>
      <c r="P9" t="str">
        <f>IF(Table_dataReported[[#This Row],[weightText]]&lt;&gt;"",VLOOKUP(Table_dataReported[[#This Row],[weightText]],Table_weight[],2,FALSE),"")</f>
        <v/>
      </c>
      <c r="R9" t="str">
        <f>IF(Table_dataReported[[#This Row],[methAnText]]&lt;&gt;"",VLOOKUP(Table_dataReported[[#This Row],[methAnText]],Table_methAn[],2,FALSE),"")</f>
        <v/>
      </c>
      <c r="AA9" t="str">
        <f>IF(Table_dataReported[[#This Row],[unitText2]]&lt;&gt;"",VLOOKUP(Table_dataReported[[#This Row],[unitText2]],Table_unit[],2,FALSE),"")</f>
        <v/>
      </c>
      <c r="AB9" t="str">
        <f>IF(Table_dataReported[[#This Row],[unitText2]]="%","dw","")</f>
        <v/>
      </c>
      <c r="AC9" t="str">
        <f>IF(Table_dataReported[[#This Row],[weightText2]]&lt;&gt;"",VLOOKUP(Table_dataReported[[#This Row],[weightText2]],Table_weight[],2,FALSE),"")</f>
        <v/>
      </c>
      <c r="AF9" t="str">
        <f>IF(Table_dataReported[[#This Row],[unitText3]]&lt;&gt;"",VLOOKUP(Table_dataReported[[#This Row],[unitText3]],Table_unit[],2,FALSE),"")</f>
        <v/>
      </c>
      <c r="AG9" t="str">
        <f>IF(Table_dataReported[[#This Row],[unitText3]]="%","dw","")</f>
        <v/>
      </c>
      <c r="AH9" t="str">
        <f>IF(Table_dataReported[[#This Row],[weightText3]]&lt;&gt;"",VLOOKUP(Table_dataReported[[#This Row],[weightText3]],Table_weight[],2,FALSE),"")</f>
        <v/>
      </c>
      <c r="AQ9" t="str">
        <f>IF(Table_dataReported[[#This Row],[sampleId]]&lt;&gt;"", IF(Table_dataReported[[#This Row],[recId]]="","Missing record identifier","OK"),"")</f>
        <v/>
      </c>
      <c r="AR9" t="str">
        <f>IF(Table_dataReported[[#This Row],[sampleId]]&lt;&gt;"", IF(Table_dataReported[[#This Row],[envComp]]="","Missing environmental compartment","OK"),"")</f>
        <v/>
      </c>
      <c r="AS9" t="str">
        <f>IF(Table_dataReported[[#This Row],[sampleId]]&lt;&gt;"", IF(Table_dataReported[[#This Row],[pristineLoc]]="","Missing pristine location","OK"),"")</f>
        <v/>
      </c>
      <c r="AT9" t="str">
        <f>IF(Table_dataReported[[#This Row],[sampleId]]&lt;&gt;"", IF(Table_dataReported[[#This Row],[sampleLocCM]]="","Missing sampling location","OK"),"")</f>
        <v/>
      </c>
      <c r="AU9" t="str">
        <f>IF(Table_dataReported[[#This Row],[sampleId]]&lt;&gt;"", IF(Table_dataReported[[#This Row],[sampleDate]]="","Missing sampling date","OK"),"")</f>
        <v/>
      </c>
      <c r="AV9" t="str">
        <f>IF(Table_dataReported[[#This Row],[sampleId]]&lt;&gt;"", IF(Table_dataReported[[#This Row],[traceElText]]="","Missing trace element","OK"),"")</f>
        <v/>
      </c>
      <c r="AW9" t="str">
        <f>IF(Table_dataReported[[#This Row],[sampleId]]&lt;&gt;"", IF(Table_dataReported[[#This Row],[specText]]="","Missing speciation","OK"),"")</f>
        <v/>
      </c>
      <c r="AX9" t="str">
        <f>IF(Table_dataReported[[#This Row],[sampleId]]&lt;&gt;"", IF(Table_dataReported[[#This Row],[conc]]="","Missing concentration","OK"),"")</f>
        <v/>
      </c>
      <c r="AY9" t="str">
        <f>IF(Table_dataReported[[#This Row],[sampleId]]&lt;&gt;"", IF(Table_dataReported[[#This Row],[conc]]="","Missing method of analysis","OK"),"")</f>
        <v/>
      </c>
    </row>
    <row r="10" spans="1:51" x14ac:dyDescent="0.45">
      <c r="B10" t="str">
        <f>IF(AND(Table_dataReported[[#This Row],[sampleId]]&lt;&gt;"",Table_dataReported[[#This Row],[specText]]&lt;&gt;""),_xlfn.CONCAT(Table_dataReported[[#This Row],[sampleId]],"_",Table_dataReported[[#This Row],[specText]]),"")</f>
        <v/>
      </c>
      <c r="I10" t="str">
        <f>IF(Table_dataReported[[#This Row],[traceElText]]&lt;&gt;"",VLOOKUP(Table_dataReported[[#This Row],[traceElText]],Table_traceEl[],2,FALSE),"")</f>
        <v/>
      </c>
      <c r="K10" t="str">
        <f>IF(Table_dataReported[[#This Row],[specText]]&lt;&gt;"",VLOOKUP(Table_dataReported[[#This Row],[specText]],Table_spec[],2,FALSE),"")</f>
        <v/>
      </c>
      <c r="N10" t="str">
        <f>IF(Table_dataReported[[#This Row],[unitText]]&lt;&gt;"",VLOOKUP(Table_dataReported[[#This Row],[unitText]],Table_unit[],2,FALSE),"")</f>
        <v/>
      </c>
      <c r="P10" t="str">
        <f>IF(Table_dataReported[[#This Row],[weightText]]&lt;&gt;"",VLOOKUP(Table_dataReported[[#This Row],[weightText]],Table_weight[],2,FALSE),"")</f>
        <v/>
      </c>
      <c r="R10" t="str">
        <f>IF(Table_dataReported[[#This Row],[methAnText]]&lt;&gt;"",VLOOKUP(Table_dataReported[[#This Row],[methAnText]],Table_methAn[],2,FALSE),"")</f>
        <v/>
      </c>
      <c r="AA10" t="str">
        <f>IF(Table_dataReported[[#This Row],[unitText2]]&lt;&gt;"",VLOOKUP(Table_dataReported[[#This Row],[unitText2]],Table_unit[],2,FALSE),"")</f>
        <v/>
      </c>
      <c r="AB10" t="str">
        <f>IF(Table_dataReported[[#This Row],[unitText2]]="%","dw","")</f>
        <v/>
      </c>
      <c r="AC10" t="str">
        <f>IF(Table_dataReported[[#This Row],[weightText2]]&lt;&gt;"",VLOOKUP(Table_dataReported[[#This Row],[weightText2]],Table_weight[],2,FALSE),"")</f>
        <v/>
      </c>
      <c r="AF10" t="str">
        <f>IF(Table_dataReported[[#This Row],[unitText3]]&lt;&gt;"",VLOOKUP(Table_dataReported[[#This Row],[unitText3]],Table_unit[],2,FALSE),"")</f>
        <v/>
      </c>
      <c r="AG10" t="str">
        <f>IF(Table_dataReported[[#This Row],[unitText3]]="%","dw","")</f>
        <v/>
      </c>
      <c r="AH10" t="str">
        <f>IF(Table_dataReported[[#This Row],[weightText3]]&lt;&gt;"",VLOOKUP(Table_dataReported[[#This Row],[weightText3]],Table_weight[],2,FALSE),"")</f>
        <v/>
      </c>
      <c r="AQ10" t="str">
        <f>IF(Table_dataReported[[#This Row],[sampleId]]&lt;&gt;"", IF(Table_dataReported[[#This Row],[recId]]="","Missing record identifier","OK"),"")</f>
        <v/>
      </c>
      <c r="AR10" t="str">
        <f>IF(Table_dataReported[[#This Row],[sampleId]]&lt;&gt;"", IF(Table_dataReported[[#This Row],[envComp]]="","Missing environmental compartment","OK"),"")</f>
        <v/>
      </c>
      <c r="AS10" t="str">
        <f>IF(Table_dataReported[[#This Row],[sampleId]]&lt;&gt;"", IF(Table_dataReported[[#This Row],[pristineLoc]]="","Missing pristine location","OK"),"")</f>
        <v/>
      </c>
      <c r="AT10" t="str">
        <f>IF(Table_dataReported[[#This Row],[sampleId]]&lt;&gt;"", IF(Table_dataReported[[#This Row],[sampleLocCM]]="","Missing sampling location","OK"),"")</f>
        <v/>
      </c>
      <c r="AU10" t="str">
        <f>IF(Table_dataReported[[#This Row],[sampleId]]&lt;&gt;"", IF(Table_dataReported[[#This Row],[sampleDate]]="","Missing sampling date","OK"),"")</f>
        <v/>
      </c>
      <c r="AV10" t="str">
        <f>IF(Table_dataReported[[#This Row],[sampleId]]&lt;&gt;"", IF(Table_dataReported[[#This Row],[traceElText]]="","Missing trace element","OK"),"")</f>
        <v/>
      </c>
      <c r="AW10" t="str">
        <f>IF(Table_dataReported[[#This Row],[sampleId]]&lt;&gt;"", IF(Table_dataReported[[#This Row],[specText]]="","Missing speciation","OK"),"")</f>
        <v/>
      </c>
      <c r="AX10" t="str">
        <f>IF(Table_dataReported[[#This Row],[sampleId]]&lt;&gt;"", IF(Table_dataReported[[#This Row],[conc]]="","Missing concentration","OK"),"")</f>
        <v/>
      </c>
      <c r="AY10" t="str">
        <f>IF(Table_dataReported[[#This Row],[sampleId]]&lt;&gt;"", IF(Table_dataReported[[#This Row],[conc]]="","Missing method of analysis","OK"),"")</f>
        <v/>
      </c>
    </row>
    <row r="11" spans="1:51" x14ac:dyDescent="0.45">
      <c r="B11" t="str">
        <f>IF(AND(Table_dataReported[[#This Row],[sampleId]]&lt;&gt;"",Table_dataReported[[#This Row],[specText]]&lt;&gt;""),_xlfn.CONCAT(Table_dataReported[[#This Row],[sampleId]],"_",Table_dataReported[[#This Row],[specText]]),"")</f>
        <v/>
      </c>
      <c r="I11" t="str">
        <f>IF(Table_dataReported[[#This Row],[traceElText]]&lt;&gt;"",VLOOKUP(Table_dataReported[[#This Row],[traceElText]],Table_traceEl[],2,FALSE),"")</f>
        <v/>
      </c>
      <c r="K11" t="str">
        <f>IF(Table_dataReported[[#This Row],[specText]]&lt;&gt;"",VLOOKUP(Table_dataReported[[#This Row],[specText]],Table_spec[],2,FALSE),"")</f>
        <v/>
      </c>
      <c r="N11" t="str">
        <f>IF(Table_dataReported[[#This Row],[unitText]]&lt;&gt;"",VLOOKUP(Table_dataReported[[#This Row],[unitText]],Table_unit[],2,FALSE),"")</f>
        <v/>
      </c>
      <c r="P11" t="str">
        <f>IF(Table_dataReported[[#This Row],[weightText]]&lt;&gt;"",VLOOKUP(Table_dataReported[[#This Row],[weightText]],Table_weight[],2,FALSE),"")</f>
        <v/>
      </c>
      <c r="R11" t="str">
        <f>IF(Table_dataReported[[#This Row],[methAnText]]&lt;&gt;"",VLOOKUP(Table_dataReported[[#This Row],[methAnText]],Table_methAn[],2,FALSE),"")</f>
        <v/>
      </c>
      <c r="AA11" t="str">
        <f>IF(Table_dataReported[[#This Row],[unitText2]]&lt;&gt;"",VLOOKUP(Table_dataReported[[#This Row],[unitText2]],Table_unit[],2,FALSE),"")</f>
        <v/>
      </c>
      <c r="AB11" t="str">
        <f>IF(Table_dataReported[[#This Row],[unitText2]]="%","dw","")</f>
        <v/>
      </c>
      <c r="AC11" t="str">
        <f>IF(Table_dataReported[[#This Row],[weightText2]]&lt;&gt;"",VLOOKUP(Table_dataReported[[#This Row],[weightText2]],Table_weight[],2,FALSE),"")</f>
        <v/>
      </c>
      <c r="AF11" t="str">
        <f>IF(Table_dataReported[[#This Row],[unitText3]]&lt;&gt;"",VLOOKUP(Table_dataReported[[#This Row],[unitText3]],Table_unit[],2,FALSE),"")</f>
        <v/>
      </c>
      <c r="AG11" t="str">
        <f>IF(Table_dataReported[[#This Row],[unitText3]]="%","dw","")</f>
        <v/>
      </c>
      <c r="AH11" t="str">
        <f>IF(Table_dataReported[[#This Row],[weightText3]]&lt;&gt;"",VLOOKUP(Table_dataReported[[#This Row],[weightText3]],Table_weight[],2,FALSE),"")</f>
        <v/>
      </c>
      <c r="AQ11" t="str">
        <f>IF(Table_dataReported[[#This Row],[sampleId]]&lt;&gt;"", IF(Table_dataReported[[#This Row],[recId]]="","Missing record identifier","OK"),"")</f>
        <v/>
      </c>
      <c r="AR11" t="str">
        <f>IF(Table_dataReported[[#This Row],[sampleId]]&lt;&gt;"", IF(Table_dataReported[[#This Row],[envComp]]="","Missing environmental compartment","OK"),"")</f>
        <v/>
      </c>
      <c r="AS11" t="str">
        <f>IF(Table_dataReported[[#This Row],[sampleId]]&lt;&gt;"", IF(Table_dataReported[[#This Row],[pristineLoc]]="","Missing pristine location","OK"),"")</f>
        <v/>
      </c>
      <c r="AT11" t="str">
        <f>IF(Table_dataReported[[#This Row],[sampleId]]&lt;&gt;"", IF(Table_dataReported[[#This Row],[sampleLocCM]]="","Missing sampling location","OK"),"")</f>
        <v/>
      </c>
      <c r="AU11" t="str">
        <f>IF(Table_dataReported[[#This Row],[sampleId]]&lt;&gt;"", IF(Table_dataReported[[#This Row],[sampleDate]]="","Missing sampling date","OK"),"")</f>
        <v/>
      </c>
      <c r="AV11" t="str">
        <f>IF(Table_dataReported[[#This Row],[sampleId]]&lt;&gt;"", IF(Table_dataReported[[#This Row],[traceElText]]="","Missing trace element","OK"),"")</f>
        <v/>
      </c>
      <c r="AW11" t="str">
        <f>IF(Table_dataReported[[#This Row],[sampleId]]&lt;&gt;"", IF(Table_dataReported[[#This Row],[specText]]="","Missing speciation","OK"),"")</f>
        <v/>
      </c>
      <c r="AX11" t="str">
        <f>IF(Table_dataReported[[#This Row],[sampleId]]&lt;&gt;"", IF(Table_dataReported[[#This Row],[conc]]="","Missing concentration","OK"),"")</f>
        <v/>
      </c>
      <c r="AY11" t="str">
        <f>IF(Table_dataReported[[#This Row],[sampleId]]&lt;&gt;"", IF(Table_dataReported[[#This Row],[conc]]="","Missing method of analysis","OK"),"")</f>
        <v/>
      </c>
    </row>
    <row r="12" spans="1:51" x14ac:dyDescent="0.45">
      <c r="B12" t="str">
        <f>IF(AND(Table_dataReported[[#This Row],[sampleId]]&lt;&gt;"",Table_dataReported[[#This Row],[specText]]&lt;&gt;""),_xlfn.CONCAT(Table_dataReported[[#This Row],[sampleId]],"_",Table_dataReported[[#This Row],[specText]]),"")</f>
        <v/>
      </c>
      <c r="I12" t="str">
        <f>IF(Table_dataReported[[#This Row],[traceElText]]&lt;&gt;"",VLOOKUP(Table_dataReported[[#This Row],[traceElText]],Table_traceEl[],2,FALSE),"")</f>
        <v/>
      </c>
      <c r="K12" t="str">
        <f>IF(Table_dataReported[[#This Row],[specText]]&lt;&gt;"",VLOOKUP(Table_dataReported[[#This Row],[specText]],Table_spec[],2,FALSE),"")</f>
        <v/>
      </c>
      <c r="N12" t="str">
        <f>IF(Table_dataReported[[#This Row],[unitText]]&lt;&gt;"",VLOOKUP(Table_dataReported[[#This Row],[unitText]],Table_unit[],2,FALSE),"")</f>
        <v/>
      </c>
      <c r="P12" t="str">
        <f>IF(Table_dataReported[[#This Row],[weightText]]&lt;&gt;"",VLOOKUP(Table_dataReported[[#This Row],[weightText]],Table_weight[],2,FALSE),"")</f>
        <v/>
      </c>
      <c r="R12" t="str">
        <f>IF(Table_dataReported[[#This Row],[methAnText]]&lt;&gt;"",VLOOKUP(Table_dataReported[[#This Row],[methAnText]],Table_methAn[],2,FALSE),"")</f>
        <v/>
      </c>
      <c r="AA12" t="str">
        <f>IF(Table_dataReported[[#This Row],[unitText2]]&lt;&gt;"",VLOOKUP(Table_dataReported[[#This Row],[unitText2]],Table_unit[],2,FALSE),"")</f>
        <v/>
      </c>
      <c r="AB12" t="str">
        <f>IF(Table_dataReported[[#This Row],[unitText2]]="%","dw","")</f>
        <v/>
      </c>
      <c r="AC12" t="str">
        <f>IF(Table_dataReported[[#This Row],[weightText2]]&lt;&gt;"",VLOOKUP(Table_dataReported[[#This Row],[weightText2]],Table_weight[],2,FALSE),"")</f>
        <v/>
      </c>
      <c r="AF12" t="str">
        <f>IF(Table_dataReported[[#This Row],[unitText3]]&lt;&gt;"",VLOOKUP(Table_dataReported[[#This Row],[unitText3]],Table_unit[],2,FALSE),"")</f>
        <v/>
      </c>
      <c r="AG12" t="str">
        <f>IF(Table_dataReported[[#This Row],[unitText3]]="%","dw","")</f>
        <v/>
      </c>
      <c r="AH12" t="str">
        <f>IF(Table_dataReported[[#This Row],[weightText3]]&lt;&gt;"",VLOOKUP(Table_dataReported[[#This Row],[weightText3]],Table_weight[],2,FALSE),"")</f>
        <v/>
      </c>
      <c r="AQ12" t="str">
        <f>IF(Table_dataReported[[#This Row],[sampleId]]&lt;&gt;"", IF(Table_dataReported[[#This Row],[recId]]="","Missing record identifier","OK"),"")</f>
        <v/>
      </c>
      <c r="AR12" t="str">
        <f>IF(Table_dataReported[[#This Row],[sampleId]]&lt;&gt;"", IF(Table_dataReported[[#This Row],[envComp]]="","Missing environmental compartment","OK"),"")</f>
        <v/>
      </c>
      <c r="AS12" t="str">
        <f>IF(Table_dataReported[[#This Row],[sampleId]]&lt;&gt;"", IF(Table_dataReported[[#This Row],[pristineLoc]]="","Missing pristine location","OK"),"")</f>
        <v/>
      </c>
      <c r="AT12" t="str">
        <f>IF(Table_dataReported[[#This Row],[sampleId]]&lt;&gt;"", IF(Table_dataReported[[#This Row],[sampleLocCM]]="","Missing sampling location","OK"),"")</f>
        <v/>
      </c>
      <c r="AU12" t="str">
        <f>IF(Table_dataReported[[#This Row],[sampleId]]&lt;&gt;"", IF(Table_dataReported[[#This Row],[sampleDate]]="","Missing sampling date","OK"),"")</f>
        <v/>
      </c>
      <c r="AV12" t="str">
        <f>IF(Table_dataReported[[#This Row],[sampleId]]&lt;&gt;"", IF(Table_dataReported[[#This Row],[traceElText]]="","Missing trace element","OK"),"")</f>
        <v/>
      </c>
      <c r="AW12" t="str">
        <f>IF(Table_dataReported[[#This Row],[sampleId]]&lt;&gt;"", IF(Table_dataReported[[#This Row],[specText]]="","Missing speciation","OK"),"")</f>
        <v/>
      </c>
      <c r="AX12" t="str">
        <f>IF(Table_dataReported[[#This Row],[sampleId]]&lt;&gt;"", IF(Table_dataReported[[#This Row],[conc]]="","Missing concentration","OK"),"")</f>
        <v/>
      </c>
      <c r="AY12" t="str">
        <f>IF(Table_dataReported[[#This Row],[sampleId]]&lt;&gt;"", IF(Table_dataReported[[#This Row],[conc]]="","Missing method of analysis","OK"),"")</f>
        <v/>
      </c>
    </row>
    <row r="13" spans="1:51" x14ac:dyDescent="0.45">
      <c r="B13" t="str">
        <f>IF(AND(Table_dataReported[[#This Row],[sampleId]]&lt;&gt;"",Table_dataReported[[#This Row],[specText]]&lt;&gt;""),_xlfn.CONCAT(Table_dataReported[[#This Row],[sampleId]],"_",Table_dataReported[[#This Row],[specText]]),"")</f>
        <v/>
      </c>
      <c r="I13" t="str">
        <f>IF(Table_dataReported[[#This Row],[traceElText]]&lt;&gt;"",VLOOKUP(Table_dataReported[[#This Row],[traceElText]],Table_traceEl[],2,FALSE),"")</f>
        <v/>
      </c>
      <c r="K13" t="str">
        <f>IF(Table_dataReported[[#This Row],[specText]]&lt;&gt;"",VLOOKUP(Table_dataReported[[#This Row],[specText]],Table_spec[],2,FALSE),"")</f>
        <v/>
      </c>
      <c r="N13" t="str">
        <f>IF(Table_dataReported[[#This Row],[unitText]]&lt;&gt;"",VLOOKUP(Table_dataReported[[#This Row],[unitText]],Table_unit[],2,FALSE),"")</f>
        <v/>
      </c>
      <c r="P13" t="str">
        <f>IF(Table_dataReported[[#This Row],[weightText]]&lt;&gt;"",VLOOKUP(Table_dataReported[[#This Row],[weightText]],Table_weight[],2,FALSE),"")</f>
        <v/>
      </c>
      <c r="R13" t="str">
        <f>IF(Table_dataReported[[#This Row],[methAnText]]&lt;&gt;"",VLOOKUP(Table_dataReported[[#This Row],[methAnText]],Table_methAn[],2,FALSE),"")</f>
        <v/>
      </c>
      <c r="AA13" t="str">
        <f>IF(Table_dataReported[[#This Row],[unitText2]]&lt;&gt;"",VLOOKUP(Table_dataReported[[#This Row],[unitText2]],Table_unit[],2,FALSE),"")</f>
        <v/>
      </c>
      <c r="AB13" t="str">
        <f>IF(Table_dataReported[[#This Row],[unitText2]]="%","dw","")</f>
        <v/>
      </c>
      <c r="AC13" t="str">
        <f>IF(Table_dataReported[[#This Row],[weightText2]]&lt;&gt;"",VLOOKUP(Table_dataReported[[#This Row],[weightText2]],Table_weight[],2,FALSE),"")</f>
        <v/>
      </c>
      <c r="AF13" t="str">
        <f>IF(Table_dataReported[[#This Row],[unitText3]]&lt;&gt;"",VLOOKUP(Table_dataReported[[#This Row],[unitText3]],Table_unit[],2,FALSE),"")</f>
        <v/>
      </c>
      <c r="AG13" t="str">
        <f>IF(Table_dataReported[[#This Row],[unitText3]]="%","dw","")</f>
        <v/>
      </c>
      <c r="AH13" t="str">
        <f>IF(Table_dataReported[[#This Row],[weightText3]]&lt;&gt;"",VLOOKUP(Table_dataReported[[#This Row],[weightText3]],Table_weight[],2,FALSE),"")</f>
        <v/>
      </c>
      <c r="AQ13" t="str">
        <f>IF(Table_dataReported[[#This Row],[sampleId]]&lt;&gt;"", IF(Table_dataReported[[#This Row],[recId]]="","Missing record identifier","OK"),"")</f>
        <v/>
      </c>
      <c r="AR13" t="str">
        <f>IF(Table_dataReported[[#This Row],[sampleId]]&lt;&gt;"", IF(Table_dataReported[[#This Row],[envComp]]="","Missing environmental compartment","OK"),"")</f>
        <v/>
      </c>
      <c r="AS13" t="str">
        <f>IF(Table_dataReported[[#This Row],[sampleId]]&lt;&gt;"", IF(Table_dataReported[[#This Row],[pristineLoc]]="","Missing pristine location","OK"),"")</f>
        <v/>
      </c>
      <c r="AT13" t="str">
        <f>IF(Table_dataReported[[#This Row],[sampleId]]&lt;&gt;"", IF(Table_dataReported[[#This Row],[sampleLocCM]]="","Missing sampling location","OK"),"")</f>
        <v/>
      </c>
      <c r="AU13" t="str">
        <f>IF(Table_dataReported[[#This Row],[sampleId]]&lt;&gt;"", IF(Table_dataReported[[#This Row],[sampleDate]]="","Missing sampling date","OK"),"")</f>
        <v/>
      </c>
      <c r="AV13" t="str">
        <f>IF(Table_dataReported[[#This Row],[sampleId]]&lt;&gt;"", IF(Table_dataReported[[#This Row],[traceElText]]="","Missing trace element","OK"),"")</f>
        <v/>
      </c>
      <c r="AW13" t="str">
        <f>IF(Table_dataReported[[#This Row],[sampleId]]&lt;&gt;"", IF(Table_dataReported[[#This Row],[specText]]="","Missing speciation","OK"),"")</f>
        <v/>
      </c>
      <c r="AX13" t="str">
        <f>IF(Table_dataReported[[#This Row],[sampleId]]&lt;&gt;"", IF(Table_dataReported[[#This Row],[conc]]="","Missing concentration","OK"),"")</f>
        <v/>
      </c>
      <c r="AY13" t="str">
        <f>IF(Table_dataReported[[#This Row],[sampleId]]&lt;&gt;"", IF(Table_dataReported[[#This Row],[conc]]="","Missing method of analysis","OK"),"")</f>
        <v/>
      </c>
    </row>
    <row r="14" spans="1:51" x14ac:dyDescent="0.45">
      <c r="B14" t="str">
        <f>IF(AND(Table_dataReported[[#This Row],[sampleId]]&lt;&gt;"",Table_dataReported[[#This Row],[specText]]&lt;&gt;""),_xlfn.CONCAT(Table_dataReported[[#This Row],[sampleId]],"_",Table_dataReported[[#This Row],[specText]]),"")</f>
        <v/>
      </c>
      <c r="I14" t="str">
        <f>IF(Table_dataReported[[#This Row],[traceElText]]&lt;&gt;"",VLOOKUP(Table_dataReported[[#This Row],[traceElText]],Table_traceEl[],2,FALSE),"")</f>
        <v/>
      </c>
      <c r="K14" t="str">
        <f>IF(Table_dataReported[[#This Row],[specText]]&lt;&gt;"",VLOOKUP(Table_dataReported[[#This Row],[specText]],Table_spec[],2,FALSE),"")</f>
        <v/>
      </c>
      <c r="N14" t="str">
        <f>IF(Table_dataReported[[#This Row],[unitText]]&lt;&gt;"",VLOOKUP(Table_dataReported[[#This Row],[unitText]],Table_unit[],2,FALSE),"")</f>
        <v/>
      </c>
      <c r="P14" t="str">
        <f>IF(Table_dataReported[[#This Row],[weightText]]&lt;&gt;"",VLOOKUP(Table_dataReported[[#This Row],[weightText]],Table_weight[],2,FALSE),"")</f>
        <v/>
      </c>
      <c r="R14" t="str">
        <f>IF(Table_dataReported[[#This Row],[methAnText]]&lt;&gt;"",VLOOKUP(Table_dataReported[[#This Row],[methAnText]],Table_methAn[],2,FALSE),"")</f>
        <v/>
      </c>
      <c r="AA14" t="str">
        <f>IF(Table_dataReported[[#This Row],[unitText2]]&lt;&gt;"",VLOOKUP(Table_dataReported[[#This Row],[unitText2]],Table_unit[],2,FALSE),"")</f>
        <v/>
      </c>
      <c r="AB14" t="str">
        <f>IF(Table_dataReported[[#This Row],[unitText2]]="%","dw","")</f>
        <v/>
      </c>
      <c r="AC14" t="str">
        <f>IF(Table_dataReported[[#This Row],[weightText2]]&lt;&gt;"",VLOOKUP(Table_dataReported[[#This Row],[weightText2]],Table_weight[],2,FALSE),"")</f>
        <v/>
      </c>
      <c r="AF14" t="str">
        <f>IF(Table_dataReported[[#This Row],[unitText3]]&lt;&gt;"",VLOOKUP(Table_dataReported[[#This Row],[unitText3]],Table_unit[],2,FALSE),"")</f>
        <v/>
      </c>
      <c r="AG14" t="str">
        <f>IF(Table_dataReported[[#This Row],[unitText3]]="%","dw","")</f>
        <v/>
      </c>
      <c r="AH14" t="str">
        <f>IF(Table_dataReported[[#This Row],[weightText3]]&lt;&gt;"",VLOOKUP(Table_dataReported[[#This Row],[weightText3]],Table_weight[],2,FALSE),"")</f>
        <v/>
      </c>
      <c r="AQ14" t="str">
        <f>IF(Table_dataReported[[#This Row],[sampleId]]&lt;&gt;"", IF(Table_dataReported[[#This Row],[recId]]="","Missing record identifier","OK"),"")</f>
        <v/>
      </c>
      <c r="AR14" t="str">
        <f>IF(Table_dataReported[[#This Row],[sampleId]]&lt;&gt;"", IF(Table_dataReported[[#This Row],[envComp]]="","Missing environmental compartment","OK"),"")</f>
        <v/>
      </c>
      <c r="AS14" t="str">
        <f>IF(Table_dataReported[[#This Row],[sampleId]]&lt;&gt;"", IF(Table_dataReported[[#This Row],[pristineLoc]]="","Missing pristine location","OK"),"")</f>
        <v/>
      </c>
      <c r="AT14" t="str">
        <f>IF(Table_dataReported[[#This Row],[sampleId]]&lt;&gt;"", IF(Table_dataReported[[#This Row],[sampleLocCM]]="","Missing sampling location","OK"),"")</f>
        <v/>
      </c>
      <c r="AU14" t="str">
        <f>IF(Table_dataReported[[#This Row],[sampleId]]&lt;&gt;"", IF(Table_dataReported[[#This Row],[sampleDate]]="","Missing sampling date","OK"),"")</f>
        <v/>
      </c>
      <c r="AV14" t="str">
        <f>IF(Table_dataReported[[#This Row],[sampleId]]&lt;&gt;"", IF(Table_dataReported[[#This Row],[traceElText]]="","Missing trace element","OK"),"")</f>
        <v/>
      </c>
      <c r="AW14" t="str">
        <f>IF(Table_dataReported[[#This Row],[sampleId]]&lt;&gt;"", IF(Table_dataReported[[#This Row],[specText]]="","Missing speciation","OK"),"")</f>
        <v/>
      </c>
      <c r="AX14" t="str">
        <f>IF(Table_dataReported[[#This Row],[sampleId]]&lt;&gt;"", IF(Table_dataReported[[#This Row],[conc]]="","Missing concentration","OK"),"")</f>
        <v/>
      </c>
      <c r="AY14" t="str">
        <f>IF(Table_dataReported[[#This Row],[sampleId]]&lt;&gt;"", IF(Table_dataReported[[#This Row],[conc]]="","Missing method of analysis","OK"),"")</f>
        <v/>
      </c>
    </row>
    <row r="15" spans="1:51" x14ac:dyDescent="0.45">
      <c r="B15" t="str">
        <f>IF(AND(Table_dataReported[[#This Row],[sampleId]]&lt;&gt;"",Table_dataReported[[#This Row],[specText]]&lt;&gt;""),_xlfn.CONCAT(Table_dataReported[[#This Row],[sampleId]],"_",Table_dataReported[[#This Row],[specText]]),"")</f>
        <v/>
      </c>
      <c r="I15" t="str">
        <f>IF(Table_dataReported[[#This Row],[traceElText]]&lt;&gt;"",VLOOKUP(Table_dataReported[[#This Row],[traceElText]],Table_traceEl[],2,FALSE),"")</f>
        <v/>
      </c>
      <c r="K15" t="str">
        <f>IF(Table_dataReported[[#This Row],[specText]]&lt;&gt;"",VLOOKUP(Table_dataReported[[#This Row],[specText]],Table_spec[],2,FALSE),"")</f>
        <v/>
      </c>
      <c r="N15" t="str">
        <f>IF(Table_dataReported[[#This Row],[unitText]]&lt;&gt;"",VLOOKUP(Table_dataReported[[#This Row],[unitText]],Table_unit[],2,FALSE),"")</f>
        <v/>
      </c>
      <c r="P15" t="str">
        <f>IF(Table_dataReported[[#This Row],[weightText]]&lt;&gt;"",VLOOKUP(Table_dataReported[[#This Row],[weightText]],Table_weight[],2,FALSE),"")</f>
        <v/>
      </c>
      <c r="R15" t="str">
        <f>IF(Table_dataReported[[#This Row],[methAnText]]&lt;&gt;"",VLOOKUP(Table_dataReported[[#This Row],[methAnText]],Table_methAn[],2,FALSE),"")</f>
        <v/>
      </c>
      <c r="AA15" t="str">
        <f>IF(Table_dataReported[[#This Row],[unitText2]]&lt;&gt;"",VLOOKUP(Table_dataReported[[#This Row],[unitText2]],Table_unit[],2,FALSE),"")</f>
        <v/>
      </c>
      <c r="AB15" t="str">
        <f>IF(Table_dataReported[[#This Row],[unitText2]]="%","dw","")</f>
        <v/>
      </c>
      <c r="AC15" t="str">
        <f>IF(Table_dataReported[[#This Row],[weightText2]]&lt;&gt;"",VLOOKUP(Table_dataReported[[#This Row],[weightText2]],Table_weight[],2,FALSE),"")</f>
        <v/>
      </c>
      <c r="AF15" t="str">
        <f>IF(Table_dataReported[[#This Row],[unitText3]]&lt;&gt;"",VLOOKUP(Table_dataReported[[#This Row],[unitText3]],Table_unit[],2,FALSE),"")</f>
        <v/>
      </c>
      <c r="AG15" t="str">
        <f>IF(Table_dataReported[[#This Row],[unitText3]]="%","dw","")</f>
        <v/>
      </c>
      <c r="AH15" t="str">
        <f>IF(Table_dataReported[[#This Row],[weightText3]]&lt;&gt;"",VLOOKUP(Table_dataReported[[#This Row],[weightText3]],Table_weight[],2,FALSE),"")</f>
        <v/>
      </c>
      <c r="AQ15" t="str">
        <f>IF(Table_dataReported[[#This Row],[sampleId]]&lt;&gt;"", IF(Table_dataReported[[#This Row],[recId]]="","Missing record identifier","OK"),"")</f>
        <v/>
      </c>
      <c r="AR15" t="str">
        <f>IF(Table_dataReported[[#This Row],[sampleId]]&lt;&gt;"", IF(Table_dataReported[[#This Row],[envComp]]="","Missing environmental compartment","OK"),"")</f>
        <v/>
      </c>
      <c r="AS15" t="str">
        <f>IF(Table_dataReported[[#This Row],[sampleId]]&lt;&gt;"", IF(Table_dataReported[[#This Row],[pristineLoc]]="","Missing pristine location","OK"),"")</f>
        <v/>
      </c>
      <c r="AT15" t="str">
        <f>IF(Table_dataReported[[#This Row],[sampleId]]&lt;&gt;"", IF(Table_dataReported[[#This Row],[sampleLocCM]]="","Missing sampling location","OK"),"")</f>
        <v/>
      </c>
      <c r="AU15" t="str">
        <f>IF(Table_dataReported[[#This Row],[sampleId]]&lt;&gt;"", IF(Table_dataReported[[#This Row],[sampleDate]]="","Missing sampling date","OK"),"")</f>
        <v/>
      </c>
      <c r="AV15" t="str">
        <f>IF(Table_dataReported[[#This Row],[sampleId]]&lt;&gt;"", IF(Table_dataReported[[#This Row],[traceElText]]="","Missing trace element","OK"),"")</f>
        <v/>
      </c>
      <c r="AW15" t="str">
        <f>IF(Table_dataReported[[#This Row],[sampleId]]&lt;&gt;"", IF(Table_dataReported[[#This Row],[specText]]="","Missing speciation","OK"),"")</f>
        <v/>
      </c>
      <c r="AX15" t="str">
        <f>IF(Table_dataReported[[#This Row],[sampleId]]&lt;&gt;"", IF(Table_dataReported[[#This Row],[conc]]="","Missing concentration","OK"),"")</f>
        <v/>
      </c>
      <c r="AY15" t="str">
        <f>IF(Table_dataReported[[#This Row],[sampleId]]&lt;&gt;"", IF(Table_dataReported[[#This Row],[conc]]="","Missing method of analysis","OK"),"")</f>
        <v/>
      </c>
    </row>
    <row r="16" spans="1:51" x14ac:dyDescent="0.45">
      <c r="B16" t="str">
        <f>IF(AND(Table_dataReported[[#This Row],[sampleId]]&lt;&gt;"",Table_dataReported[[#This Row],[specText]]&lt;&gt;""),_xlfn.CONCAT(Table_dataReported[[#This Row],[sampleId]],"_",Table_dataReported[[#This Row],[specText]]),"")</f>
        <v/>
      </c>
      <c r="I16" t="str">
        <f>IF(Table_dataReported[[#This Row],[traceElText]]&lt;&gt;"",VLOOKUP(Table_dataReported[[#This Row],[traceElText]],Table_traceEl[],2,FALSE),"")</f>
        <v/>
      </c>
      <c r="K16" t="str">
        <f>IF(Table_dataReported[[#This Row],[specText]]&lt;&gt;"",VLOOKUP(Table_dataReported[[#This Row],[specText]],Table_spec[],2,FALSE),"")</f>
        <v/>
      </c>
      <c r="N16" t="str">
        <f>IF(Table_dataReported[[#This Row],[unitText]]&lt;&gt;"",VLOOKUP(Table_dataReported[[#This Row],[unitText]],Table_unit[],2,FALSE),"")</f>
        <v/>
      </c>
      <c r="P16" t="str">
        <f>IF(Table_dataReported[[#This Row],[weightText]]&lt;&gt;"",VLOOKUP(Table_dataReported[[#This Row],[weightText]],Table_weight[],2,FALSE),"")</f>
        <v/>
      </c>
      <c r="R16" t="str">
        <f>IF(Table_dataReported[[#This Row],[methAnText]]&lt;&gt;"",VLOOKUP(Table_dataReported[[#This Row],[methAnText]],Table_methAn[],2,FALSE),"")</f>
        <v/>
      </c>
      <c r="AA16" t="str">
        <f>IF(Table_dataReported[[#This Row],[unitText2]]&lt;&gt;"",VLOOKUP(Table_dataReported[[#This Row],[unitText2]],Table_unit[],2,FALSE),"")</f>
        <v/>
      </c>
      <c r="AB16" t="str">
        <f>IF(Table_dataReported[[#This Row],[unitText2]]="%","dw","")</f>
        <v/>
      </c>
      <c r="AC16" t="str">
        <f>IF(Table_dataReported[[#This Row],[weightText2]]&lt;&gt;"",VLOOKUP(Table_dataReported[[#This Row],[weightText2]],Table_weight[],2,FALSE),"")</f>
        <v/>
      </c>
      <c r="AF16" t="str">
        <f>IF(Table_dataReported[[#This Row],[unitText3]]&lt;&gt;"",VLOOKUP(Table_dataReported[[#This Row],[unitText3]],Table_unit[],2,FALSE),"")</f>
        <v/>
      </c>
      <c r="AG16" t="str">
        <f>IF(Table_dataReported[[#This Row],[unitText3]]="%","dw","")</f>
        <v/>
      </c>
      <c r="AH16" t="str">
        <f>IF(Table_dataReported[[#This Row],[weightText3]]&lt;&gt;"",VLOOKUP(Table_dataReported[[#This Row],[weightText3]],Table_weight[],2,FALSE),"")</f>
        <v/>
      </c>
      <c r="AQ16" t="str">
        <f>IF(Table_dataReported[[#This Row],[sampleId]]&lt;&gt;"", IF(Table_dataReported[[#This Row],[recId]]="","Missing record identifier","OK"),"")</f>
        <v/>
      </c>
      <c r="AR16" t="str">
        <f>IF(Table_dataReported[[#This Row],[sampleId]]&lt;&gt;"", IF(Table_dataReported[[#This Row],[envComp]]="","Missing environmental compartment","OK"),"")</f>
        <v/>
      </c>
      <c r="AS16" t="str">
        <f>IF(Table_dataReported[[#This Row],[sampleId]]&lt;&gt;"", IF(Table_dataReported[[#This Row],[pristineLoc]]="","Missing pristine location","OK"),"")</f>
        <v/>
      </c>
      <c r="AT16" t="str">
        <f>IF(Table_dataReported[[#This Row],[sampleId]]&lt;&gt;"", IF(Table_dataReported[[#This Row],[sampleLocCM]]="","Missing sampling location","OK"),"")</f>
        <v/>
      </c>
      <c r="AU16" t="str">
        <f>IF(Table_dataReported[[#This Row],[sampleId]]&lt;&gt;"", IF(Table_dataReported[[#This Row],[sampleDate]]="","Missing sampling date","OK"),"")</f>
        <v/>
      </c>
      <c r="AV16" t="str">
        <f>IF(Table_dataReported[[#This Row],[sampleId]]&lt;&gt;"", IF(Table_dataReported[[#This Row],[traceElText]]="","Missing trace element","OK"),"")</f>
        <v/>
      </c>
      <c r="AW16" t="str">
        <f>IF(Table_dataReported[[#This Row],[sampleId]]&lt;&gt;"", IF(Table_dataReported[[#This Row],[specText]]="","Missing speciation","OK"),"")</f>
        <v/>
      </c>
      <c r="AX16" t="str">
        <f>IF(Table_dataReported[[#This Row],[sampleId]]&lt;&gt;"", IF(Table_dataReported[[#This Row],[conc]]="","Missing concentration","OK"),"")</f>
        <v/>
      </c>
      <c r="AY16" t="str">
        <f>IF(Table_dataReported[[#This Row],[sampleId]]&lt;&gt;"", IF(Table_dataReported[[#This Row],[conc]]="","Missing method of analysis","OK"),"")</f>
        <v/>
      </c>
    </row>
    <row r="17" spans="2:51" x14ac:dyDescent="0.45">
      <c r="B17" t="str">
        <f>IF(AND(Table_dataReported[[#This Row],[sampleId]]&lt;&gt;"",Table_dataReported[[#This Row],[specText]]&lt;&gt;""),_xlfn.CONCAT(Table_dataReported[[#This Row],[sampleId]],"_",Table_dataReported[[#This Row],[specText]]),"")</f>
        <v/>
      </c>
      <c r="I17" t="str">
        <f>IF(Table_dataReported[[#This Row],[traceElText]]&lt;&gt;"",VLOOKUP(Table_dataReported[[#This Row],[traceElText]],Table_traceEl[],2,FALSE),"")</f>
        <v/>
      </c>
      <c r="K17" t="str">
        <f>IF(Table_dataReported[[#This Row],[specText]]&lt;&gt;"",VLOOKUP(Table_dataReported[[#This Row],[specText]],Table_spec[],2,FALSE),"")</f>
        <v/>
      </c>
      <c r="N17" t="str">
        <f>IF(Table_dataReported[[#This Row],[unitText]]&lt;&gt;"",VLOOKUP(Table_dataReported[[#This Row],[unitText]],Table_unit[],2,FALSE),"")</f>
        <v/>
      </c>
      <c r="P17" t="str">
        <f>IF(Table_dataReported[[#This Row],[weightText]]&lt;&gt;"",VLOOKUP(Table_dataReported[[#This Row],[weightText]],Table_weight[],2,FALSE),"")</f>
        <v/>
      </c>
      <c r="R17" t="str">
        <f>IF(Table_dataReported[[#This Row],[methAnText]]&lt;&gt;"",VLOOKUP(Table_dataReported[[#This Row],[methAnText]],Table_methAn[],2,FALSE),"")</f>
        <v/>
      </c>
      <c r="AA17" t="str">
        <f>IF(Table_dataReported[[#This Row],[unitText2]]&lt;&gt;"",VLOOKUP(Table_dataReported[[#This Row],[unitText2]],Table_unit[],2,FALSE),"")</f>
        <v/>
      </c>
      <c r="AB17" t="str">
        <f>IF(Table_dataReported[[#This Row],[unitText2]]="%","dw","")</f>
        <v/>
      </c>
      <c r="AC17" t="str">
        <f>IF(Table_dataReported[[#This Row],[weightText2]]&lt;&gt;"",VLOOKUP(Table_dataReported[[#This Row],[weightText2]],Table_weight[],2,FALSE),"")</f>
        <v/>
      </c>
      <c r="AF17" t="str">
        <f>IF(Table_dataReported[[#This Row],[unitText3]]&lt;&gt;"",VLOOKUP(Table_dataReported[[#This Row],[unitText3]],Table_unit[],2,FALSE),"")</f>
        <v/>
      </c>
      <c r="AG17" t="str">
        <f>IF(Table_dataReported[[#This Row],[unitText3]]="%","dw","")</f>
        <v/>
      </c>
      <c r="AH17" t="str">
        <f>IF(Table_dataReported[[#This Row],[weightText3]]&lt;&gt;"",VLOOKUP(Table_dataReported[[#This Row],[weightText3]],Table_weight[],2,FALSE),"")</f>
        <v/>
      </c>
      <c r="AQ17" t="str">
        <f>IF(Table_dataReported[[#This Row],[sampleId]]&lt;&gt;"", IF(Table_dataReported[[#This Row],[recId]]="","Missing record identifier","OK"),"")</f>
        <v/>
      </c>
      <c r="AR17" t="str">
        <f>IF(Table_dataReported[[#This Row],[sampleId]]&lt;&gt;"", IF(Table_dataReported[[#This Row],[envComp]]="","Missing environmental compartment","OK"),"")</f>
        <v/>
      </c>
      <c r="AS17" t="str">
        <f>IF(Table_dataReported[[#This Row],[sampleId]]&lt;&gt;"", IF(Table_dataReported[[#This Row],[pristineLoc]]="","Missing pristine location","OK"),"")</f>
        <v/>
      </c>
      <c r="AT17" t="str">
        <f>IF(Table_dataReported[[#This Row],[sampleId]]&lt;&gt;"", IF(Table_dataReported[[#This Row],[sampleLocCM]]="","Missing sampling location","OK"),"")</f>
        <v/>
      </c>
      <c r="AU17" t="str">
        <f>IF(Table_dataReported[[#This Row],[sampleId]]&lt;&gt;"", IF(Table_dataReported[[#This Row],[sampleDate]]="","Missing sampling date","OK"),"")</f>
        <v/>
      </c>
      <c r="AV17" t="str">
        <f>IF(Table_dataReported[[#This Row],[sampleId]]&lt;&gt;"", IF(Table_dataReported[[#This Row],[traceElText]]="","Missing trace element","OK"),"")</f>
        <v/>
      </c>
      <c r="AW17" t="str">
        <f>IF(Table_dataReported[[#This Row],[sampleId]]&lt;&gt;"", IF(Table_dataReported[[#This Row],[specText]]="","Missing speciation","OK"),"")</f>
        <v/>
      </c>
      <c r="AX17" t="str">
        <f>IF(Table_dataReported[[#This Row],[sampleId]]&lt;&gt;"", IF(Table_dataReported[[#This Row],[conc]]="","Missing concentration","OK"),"")</f>
        <v/>
      </c>
      <c r="AY17" t="str">
        <f>IF(Table_dataReported[[#This Row],[sampleId]]&lt;&gt;"", IF(Table_dataReported[[#This Row],[conc]]="","Missing method of analysis","OK"),"")</f>
        <v/>
      </c>
    </row>
    <row r="18" spans="2:51" x14ac:dyDescent="0.45">
      <c r="B18" t="str">
        <f>IF(AND(Table_dataReported[[#This Row],[sampleId]]&lt;&gt;"",Table_dataReported[[#This Row],[specText]]&lt;&gt;""),_xlfn.CONCAT(Table_dataReported[[#This Row],[sampleId]],"_",Table_dataReported[[#This Row],[specText]]),"")</f>
        <v/>
      </c>
      <c r="I18" t="str">
        <f>IF(Table_dataReported[[#This Row],[traceElText]]&lt;&gt;"",VLOOKUP(Table_dataReported[[#This Row],[traceElText]],Table_traceEl[],2,FALSE),"")</f>
        <v/>
      </c>
      <c r="K18" t="str">
        <f>IF(Table_dataReported[[#This Row],[specText]]&lt;&gt;"",VLOOKUP(Table_dataReported[[#This Row],[specText]],Table_spec[],2,FALSE),"")</f>
        <v/>
      </c>
      <c r="N18" t="str">
        <f>IF(Table_dataReported[[#This Row],[unitText]]&lt;&gt;"",VLOOKUP(Table_dataReported[[#This Row],[unitText]],Table_unit[],2,FALSE),"")</f>
        <v/>
      </c>
      <c r="P18" t="str">
        <f>IF(Table_dataReported[[#This Row],[weightText]]&lt;&gt;"",VLOOKUP(Table_dataReported[[#This Row],[weightText]],Table_weight[],2,FALSE),"")</f>
        <v/>
      </c>
      <c r="R18" t="str">
        <f>IF(Table_dataReported[[#This Row],[methAnText]]&lt;&gt;"",VLOOKUP(Table_dataReported[[#This Row],[methAnText]],Table_methAn[],2,FALSE),"")</f>
        <v/>
      </c>
      <c r="AA18" t="str">
        <f>IF(Table_dataReported[[#This Row],[unitText2]]&lt;&gt;"",VLOOKUP(Table_dataReported[[#This Row],[unitText2]],Table_unit[],2,FALSE),"")</f>
        <v/>
      </c>
      <c r="AB18" t="str">
        <f>IF(Table_dataReported[[#This Row],[unitText2]]="%","dw","")</f>
        <v/>
      </c>
      <c r="AC18" t="str">
        <f>IF(Table_dataReported[[#This Row],[weightText2]]&lt;&gt;"",VLOOKUP(Table_dataReported[[#This Row],[weightText2]],Table_weight[],2,FALSE),"")</f>
        <v/>
      </c>
      <c r="AF18" t="str">
        <f>IF(Table_dataReported[[#This Row],[unitText3]]&lt;&gt;"",VLOOKUP(Table_dataReported[[#This Row],[unitText3]],Table_unit[],2,FALSE),"")</f>
        <v/>
      </c>
      <c r="AG18" t="str">
        <f>IF(Table_dataReported[[#This Row],[unitText3]]="%","dw","")</f>
        <v/>
      </c>
      <c r="AH18" t="str">
        <f>IF(Table_dataReported[[#This Row],[weightText3]]&lt;&gt;"",VLOOKUP(Table_dataReported[[#This Row],[weightText3]],Table_weight[],2,FALSE),"")</f>
        <v/>
      </c>
      <c r="AQ18" t="str">
        <f>IF(Table_dataReported[[#This Row],[sampleId]]&lt;&gt;"", IF(Table_dataReported[[#This Row],[recId]]="","Missing record identifier","OK"),"")</f>
        <v/>
      </c>
      <c r="AR18" t="str">
        <f>IF(Table_dataReported[[#This Row],[sampleId]]&lt;&gt;"", IF(Table_dataReported[[#This Row],[envComp]]="","Missing environmental compartment","OK"),"")</f>
        <v/>
      </c>
      <c r="AS18" t="str">
        <f>IF(Table_dataReported[[#This Row],[sampleId]]&lt;&gt;"", IF(Table_dataReported[[#This Row],[pristineLoc]]="","Missing pristine location","OK"),"")</f>
        <v/>
      </c>
      <c r="AT18" t="str">
        <f>IF(Table_dataReported[[#This Row],[sampleId]]&lt;&gt;"", IF(Table_dataReported[[#This Row],[sampleLocCM]]="","Missing sampling location","OK"),"")</f>
        <v/>
      </c>
      <c r="AU18" t="str">
        <f>IF(Table_dataReported[[#This Row],[sampleId]]&lt;&gt;"", IF(Table_dataReported[[#This Row],[sampleDate]]="","Missing sampling date","OK"),"")</f>
        <v/>
      </c>
      <c r="AV18" t="str">
        <f>IF(Table_dataReported[[#This Row],[sampleId]]&lt;&gt;"", IF(Table_dataReported[[#This Row],[traceElText]]="","Missing trace element","OK"),"")</f>
        <v/>
      </c>
      <c r="AW18" t="str">
        <f>IF(Table_dataReported[[#This Row],[sampleId]]&lt;&gt;"", IF(Table_dataReported[[#This Row],[specText]]="","Missing speciation","OK"),"")</f>
        <v/>
      </c>
      <c r="AX18" t="str">
        <f>IF(Table_dataReported[[#This Row],[sampleId]]&lt;&gt;"", IF(Table_dataReported[[#This Row],[conc]]="","Missing concentration","OK"),"")</f>
        <v/>
      </c>
      <c r="AY18" t="str">
        <f>IF(Table_dataReported[[#This Row],[sampleId]]&lt;&gt;"", IF(Table_dataReported[[#This Row],[conc]]="","Missing method of analysis","OK"),"")</f>
        <v/>
      </c>
    </row>
    <row r="19" spans="2:51" x14ac:dyDescent="0.45">
      <c r="B19" t="str">
        <f>IF(AND(Table_dataReported[[#This Row],[sampleId]]&lt;&gt;"",Table_dataReported[[#This Row],[specText]]&lt;&gt;""),_xlfn.CONCAT(Table_dataReported[[#This Row],[sampleId]],"_",Table_dataReported[[#This Row],[specText]]),"")</f>
        <v/>
      </c>
      <c r="I19" t="str">
        <f>IF(Table_dataReported[[#This Row],[traceElText]]&lt;&gt;"",VLOOKUP(Table_dataReported[[#This Row],[traceElText]],Table_traceEl[],2,FALSE),"")</f>
        <v/>
      </c>
      <c r="K19" t="str">
        <f>IF(Table_dataReported[[#This Row],[specText]]&lt;&gt;"",VLOOKUP(Table_dataReported[[#This Row],[specText]],Table_spec[],2,FALSE),"")</f>
        <v/>
      </c>
      <c r="N19" t="str">
        <f>IF(Table_dataReported[[#This Row],[unitText]]&lt;&gt;"",VLOOKUP(Table_dataReported[[#This Row],[unitText]],Table_unit[],2,FALSE),"")</f>
        <v/>
      </c>
      <c r="P19" t="str">
        <f>IF(Table_dataReported[[#This Row],[weightText]]&lt;&gt;"",VLOOKUP(Table_dataReported[[#This Row],[weightText]],Table_weight[],2,FALSE),"")</f>
        <v/>
      </c>
      <c r="R19" t="str">
        <f>IF(Table_dataReported[[#This Row],[methAnText]]&lt;&gt;"",VLOOKUP(Table_dataReported[[#This Row],[methAnText]],Table_methAn[],2,FALSE),"")</f>
        <v/>
      </c>
      <c r="AA19" t="str">
        <f>IF(Table_dataReported[[#This Row],[unitText2]]&lt;&gt;"",VLOOKUP(Table_dataReported[[#This Row],[unitText2]],Table_unit[],2,FALSE),"")</f>
        <v/>
      </c>
      <c r="AB19" t="str">
        <f>IF(Table_dataReported[[#This Row],[unitText2]]="%","dw","")</f>
        <v/>
      </c>
      <c r="AC19" t="str">
        <f>IF(Table_dataReported[[#This Row],[weightText2]]&lt;&gt;"",VLOOKUP(Table_dataReported[[#This Row],[weightText2]],Table_weight[],2,FALSE),"")</f>
        <v/>
      </c>
      <c r="AF19" t="str">
        <f>IF(Table_dataReported[[#This Row],[unitText3]]&lt;&gt;"",VLOOKUP(Table_dataReported[[#This Row],[unitText3]],Table_unit[],2,FALSE),"")</f>
        <v/>
      </c>
      <c r="AG19" t="str">
        <f>IF(Table_dataReported[[#This Row],[unitText3]]="%","dw","")</f>
        <v/>
      </c>
      <c r="AH19" t="str">
        <f>IF(Table_dataReported[[#This Row],[weightText3]]&lt;&gt;"",VLOOKUP(Table_dataReported[[#This Row],[weightText3]],Table_weight[],2,FALSE),"")</f>
        <v/>
      </c>
      <c r="AQ19" t="str">
        <f>IF(Table_dataReported[[#This Row],[sampleId]]&lt;&gt;"", IF(Table_dataReported[[#This Row],[recId]]="","Missing record identifier","OK"),"")</f>
        <v/>
      </c>
      <c r="AR19" t="str">
        <f>IF(Table_dataReported[[#This Row],[sampleId]]&lt;&gt;"", IF(Table_dataReported[[#This Row],[envComp]]="","Missing environmental compartment","OK"),"")</f>
        <v/>
      </c>
      <c r="AS19" t="str">
        <f>IF(Table_dataReported[[#This Row],[sampleId]]&lt;&gt;"", IF(Table_dataReported[[#This Row],[pristineLoc]]="","Missing pristine location","OK"),"")</f>
        <v/>
      </c>
      <c r="AT19" t="str">
        <f>IF(Table_dataReported[[#This Row],[sampleId]]&lt;&gt;"", IF(Table_dataReported[[#This Row],[sampleLocCM]]="","Missing sampling location","OK"),"")</f>
        <v/>
      </c>
      <c r="AU19" t="str">
        <f>IF(Table_dataReported[[#This Row],[sampleId]]&lt;&gt;"", IF(Table_dataReported[[#This Row],[sampleDate]]="","Missing sampling date","OK"),"")</f>
        <v/>
      </c>
      <c r="AV19" t="str">
        <f>IF(Table_dataReported[[#This Row],[sampleId]]&lt;&gt;"", IF(Table_dataReported[[#This Row],[traceElText]]="","Missing trace element","OK"),"")</f>
        <v/>
      </c>
      <c r="AW19" t="str">
        <f>IF(Table_dataReported[[#This Row],[sampleId]]&lt;&gt;"", IF(Table_dataReported[[#This Row],[specText]]="","Missing speciation","OK"),"")</f>
        <v/>
      </c>
      <c r="AX19" t="str">
        <f>IF(Table_dataReported[[#This Row],[sampleId]]&lt;&gt;"", IF(Table_dataReported[[#This Row],[conc]]="","Missing concentration","OK"),"")</f>
        <v/>
      </c>
      <c r="AY19" t="str">
        <f>IF(Table_dataReported[[#This Row],[sampleId]]&lt;&gt;"", IF(Table_dataReported[[#This Row],[conc]]="","Missing method of analysis","OK"),"")</f>
        <v/>
      </c>
    </row>
    <row r="20" spans="2:51" x14ac:dyDescent="0.45">
      <c r="B20" t="str">
        <f>IF(AND(Table_dataReported[[#This Row],[sampleId]]&lt;&gt;"",Table_dataReported[[#This Row],[specText]]&lt;&gt;""),_xlfn.CONCAT(Table_dataReported[[#This Row],[sampleId]],"_",Table_dataReported[[#This Row],[specText]]),"")</f>
        <v/>
      </c>
      <c r="I20" t="str">
        <f>IF(Table_dataReported[[#This Row],[traceElText]]&lt;&gt;"",VLOOKUP(Table_dataReported[[#This Row],[traceElText]],Table_traceEl[],2,FALSE),"")</f>
        <v/>
      </c>
      <c r="K20" t="str">
        <f>IF(Table_dataReported[[#This Row],[specText]]&lt;&gt;"",VLOOKUP(Table_dataReported[[#This Row],[specText]],Table_spec[],2,FALSE),"")</f>
        <v/>
      </c>
      <c r="N20" t="str">
        <f>IF(Table_dataReported[[#This Row],[unitText]]&lt;&gt;"",VLOOKUP(Table_dataReported[[#This Row],[unitText]],Table_unit[],2,FALSE),"")</f>
        <v/>
      </c>
      <c r="P20" t="str">
        <f>IF(Table_dataReported[[#This Row],[weightText]]&lt;&gt;"",VLOOKUP(Table_dataReported[[#This Row],[weightText]],Table_weight[],2,FALSE),"")</f>
        <v/>
      </c>
      <c r="R20" t="str">
        <f>IF(Table_dataReported[[#This Row],[methAnText]]&lt;&gt;"",VLOOKUP(Table_dataReported[[#This Row],[methAnText]],Table_methAn[],2,FALSE),"")</f>
        <v/>
      </c>
      <c r="AA20" t="str">
        <f>IF(Table_dataReported[[#This Row],[unitText2]]&lt;&gt;"",VLOOKUP(Table_dataReported[[#This Row],[unitText2]],Table_unit[],2,FALSE),"")</f>
        <v/>
      </c>
      <c r="AB20" t="str">
        <f>IF(Table_dataReported[[#This Row],[unitText2]]="%","dw","")</f>
        <v/>
      </c>
      <c r="AC20" t="str">
        <f>IF(Table_dataReported[[#This Row],[weightText2]]&lt;&gt;"",VLOOKUP(Table_dataReported[[#This Row],[weightText2]],Table_weight[],2,FALSE),"")</f>
        <v/>
      </c>
      <c r="AF20" t="str">
        <f>IF(Table_dataReported[[#This Row],[unitText3]]&lt;&gt;"",VLOOKUP(Table_dataReported[[#This Row],[unitText3]],Table_unit[],2,FALSE),"")</f>
        <v/>
      </c>
      <c r="AG20" t="str">
        <f>IF(Table_dataReported[[#This Row],[unitText3]]="%","dw","")</f>
        <v/>
      </c>
      <c r="AH20" t="str">
        <f>IF(Table_dataReported[[#This Row],[weightText3]]&lt;&gt;"",VLOOKUP(Table_dataReported[[#This Row],[weightText3]],Table_weight[],2,FALSE),"")</f>
        <v/>
      </c>
      <c r="AQ20" t="str">
        <f>IF(Table_dataReported[[#This Row],[sampleId]]&lt;&gt;"", IF(Table_dataReported[[#This Row],[recId]]="","Missing record identifier","OK"),"")</f>
        <v/>
      </c>
      <c r="AR20" t="str">
        <f>IF(Table_dataReported[[#This Row],[sampleId]]&lt;&gt;"", IF(Table_dataReported[[#This Row],[envComp]]="","Missing environmental compartment","OK"),"")</f>
        <v/>
      </c>
      <c r="AS20" t="str">
        <f>IF(Table_dataReported[[#This Row],[sampleId]]&lt;&gt;"", IF(Table_dataReported[[#This Row],[pristineLoc]]="","Missing pristine location","OK"),"")</f>
        <v/>
      </c>
      <c r="AT20" t="str">
        <f>IF(Table_dataReported[[#This Row],[sampleId]]&lt;&gt;"", IF(Table_dataReported[[#This Row],[sampleLocCM]]="","Missing sampling location","OK"),"")</f>
        <v/>
      </c>
      <c r="AU20" t="str">
        <f>IF(Table_dataReported[[#This Row],[sampleId]]&lt;&gt;"", IF(Table_dataReported[[#This Row],[sampleDate]]="","Missing sampling date","OK"),"")</f>
        <v/>
      </c>
      <c r="AV20" t="str">
        <f>IF(Table_dataReported[[#This Row],[sampleId]]&lt;&gt;"", IF(Table_dataReported[[#This Row],[traceElText]]="","Missing trace element","OK"),"")</f>
        <v/>
      </c>
      <c r="AW20" t="str">
        <f>IF(Table_dataReported[[#This Row],[sampleId]]&lt;&gt;"", IF(Table_dataReported[[#This Row],[specText]]="","Missing speciation","OK"),"")</f>
        <v/>
      </c>
      <c r="AX20" t="str">
        <f>IF(Table_dataReported[[#This Row],[sampleId]]&lt;&gt;"", IF(Table_dataReported[[#This Row],[conc]]="","Missing concentration","OK"),"")</f>
        <v/>
      </c>
      <c r="AY20" t="str">
        <f>IF(Table_dataReported[[#This Row],[sampleId]]&lt;&gt;"", IF(Table_dataReported[[#This Row],[conc]]="","Missing method of analysis","OK"),"")</f>
        <v/>
      </c>
    </row>
    <row r="21" spans="2:51" x14ac:dyDescent="0.45">
      <c r="B21" t="str">
        <f>IF(AND(Table_dataReported[[#This Row],[sampleId]]&lt;&gt;"",Table_dataReported[[#This Row],[specText]]&lt;&gt;""),_xlfn.CONCAT(Table_dataReported[[#This Row],[sampleId]],"_",Table_dataReported[[#This Row],[specText]]),"")</f>
        <v/>
      </c>
      <c r="I21" t="str">
        <f>IF(Table_dataReported[[#This Row],[traceElText]]&lt;&gt;"",VLOOKUP(Table_dataReported[[#This Row],[traceElText]],Table_traceEl[],2,FALSE),"")</f>
        <v/>
      </c>
      <c r="K21" t="str">
        <f>IF(Table_dataReported[[#This Row],[specText]]&lt;&gt;"",VLOOKUP(Table_dataReported[[#This Row],[specText]],Table_spec[],2,FALSE),"")</f>
        <v/>
      </c>
      <c r="N21" t="str">
        <f>IF(Table_dataReported[[#This Row],[unitText]]&lt;&gt;"",VLOOKUP(Table_dataReported[[#This Row],[unitText]],Table_unit[],2,FALSE),"")</f>
        <v/>
      </c>
      <c r="P21" t="str">
        <f>IF(Table_dataReported[[#This Row],[weightText]]&lt;&gt;"",VLOOKUP(Table_dataReported[[#This Row],[weightText]],Table_weight[],2,FALSE),"")</f>
        <v/>
      </c>
      <c r="R21" t="str">
        <f>IF(Table_dataReported[[#This Row],[methAnText]]&lt;&gt;"",VLOOKUP(Table_dataReported[[#This Row],[methAnText]],Table_methAn[],2,FALSE),"")</f>
        <v/>
      </c>
      <c r="AA21" t="str">
        <f>IF(Table_dataReported[[#This Row],[unitText2]]&lt;&gt;"",VLOOKUP(Table_dataReported[[#This Row],[unitText2]],Table_unit[],2,FALSE),"")</f>
        <v/>
      </c>
      <c r="AB21" t="str">
        <f>IF(Table_dataReported[[#This Row],[unitText2]]="%","dw","")</f>
        <v/>
      </c>
      <c r="AC21" t="str">
        <f>IF(Table_dataReported[[#This Row],[weightText2]]&lt;&gt;"",VLOOKUP(Table_dataReported[[#This Row],[weightText2]],Table_weight[],2,FALSE),"")</f>
        <v/>
      </c>
      <c r="AF21" t="str">
        <f>IF(Table_dataReported[[#This Row],[unitText3]]&lt;&gt;"",VLOOKUP(Table_dataReported[[#This Row],[unitText3]],Table_unit[],2,FALSE),"")</f>
        <v/>
      </c>
      <c r="AG21" t="str">
        <f>IF(Table_dataReported[[#This Row],[unitText3]]="%","dw","")</f>
        <v/>
      </c>
      <c r="AH21" t="str">
        <f>IF(Table_dataReported[[#This Row],[weightText3]]&lt;&gt;"",VLOOKUP(Table_dataReported[[#This Row],[weightText3]],Table_weight[],2,FALSE),"")</f>
        <v/>
      </c>
      <c r="AQ21" t="str">
        <f>IF(Table_dataReported[[#This Row],[sampleId]]&lt;&gt;"", IF(Table_dataReported[[#This Row],[recId]]="","Missing record identifier","OK"),"")</f>
        <v/>
      </c>
      <c r="AR21" t="str">
        <f>IF(Table_dataReported[[#This Row],[sampleId]]&lt;&gt;"", IF(Table_dataReported[[#This Row],[envComp]]="","Missing environmental compartment","OK"),"")</f>
        <v/>
      </c>
      <c r="AS21" t="str">
        <f>IF(Table_dataReported[[#This Row],[sampleId]]&lt;&gt;"", IF(Table_dataReported[[#This Row],[pristineLoc]]="","Missing pristine location","OK"),"")</f>
        <v/>
      </c>
      <c r="AT21" t="str">
        <f>IF(Table_dataReported[[#This Row],[sampleId]]&lt;&gt;"", IF(Table_dataReported[[#This Row],[sampleLocCM]]="","Missing sampling location","OK"),"")</f>
        <v/>
      </c>
      <c r="AU21" t="str">
        <f>IF(Table_dataReported[[#This Row],[sampleId]]&lt;&gt;"", IF(Table_dataReported[[#This Row],[sampleDate]]="","Missing sampling date","OK"),"")</f>
        <v/>
      </c>
      <c r="AV21" t="str">
        <f>IF(Table_dataReported[[#This Row],[sampleId]]&lt;&gt;"", IF(Table_dataReported[[#This Row],[traceElText]]="","Missing trace element","OK"),"")</f>
        <v/>
      </c>
      <c r="AW21" t="str">
        <f>IF(Table_dataReported[[#This Row],[sampleId]]&lt;&gt;"", IF(Table_dataReported[[#This Row],[specText]]="","Missing speciation","OK"),"")</f>
        <v/>
      </c>
      <c r="AX21" t="str">
        <f>IF(Table_dataReported[[#This Row],[sampleId]]&lt;&gt;"", IF(Table_dataReported[[#This Row],[conc]]="","Missing concentration","OK"),"")</f>
        <v/>
      </c>
      <c r="AY21" t="str">
        <f>IF(Table_dataReported[[#This Row],[sampleId]]&lt;&gt;"", IF(Table_dataReported[[#This Row],[conc]]="","Missing method of analysis","OK"),"")</f>
        <v/>
      </c>
    </row>
    <row r="22" spans="2:51" x14ac:dyDescent="0.45">
      <c r="B22" t="str">
        <f>IF(AND(Table_dataReported[[#This Row],[sampleId]]&lt;&gt;"",Table_dataReported[[#This Row],[specText]]&lt;&gt;""),_xlfn.CONCAT(Table_dataReported[[#This Row],[sampleId]],"_",Table_dataReported[[#This Row],[specText]]),"")</f>
        <v/>
      </c>
      <c r="I22" t="str">
        <f>IF(Table_dataReported[[#This Row],[traceElText]]&lt;&gt;"",VLOOKUP(Table_dataReported[[#This Row],[traceElText]],Table_traceEl[],2,FALSE),"")</f>
        <v/>
      </c>
      <c r="K22" t="str">
        <f>IF(Table_dataReported[[#This Row],[specText]]&lt;&gt;"",VLOOKUP(Table_dataReported[[#This Row],[specText]],Table_spec[],2,FALSE),"")</f>
        <v/>
      </c>
      <c r="N22" t="str">
        <f>IF(Table_dataReported[[#This Row],[unitText]]&lt;&gt;"",VLOOKUP(Table_dataReported[[#This Row],[unitText]],Table_unit[],2,FALSE),"")</f>
        <v/>
      </c>
      <c r="P22" t="str">
        <f>IF(Table_dataReported[[#This Row],[weightText]]&lt;&gt;"",VLOOKUP(Table_dataReported[[#This Row],[weightText]],Table_weight[],2,FALSE),"")</f>
        <v/>
      </c>
      <c r="R22" t="str">
        <f>IF(Table_dataReported[[#This Row],[methAnText]]&lt;&gt;"",VLOOKUP(Table_dataReported[[#This Row],[methAnText]],Table_methAn[],2,FALSE),"")</f>
        <v/>
      </c>
      <c r="AA22" t="str">
        <f>IF(Table_dataReported[[#This Row],[unitText2]]&lt;&gt;"",VLOOKUP(Table_dataReported[[#This Row],[unitText2]],Table_unit[],2,FALSE),"")</f>
        <v/>
      </c>
      <c r="AB22" t="str">
        <f>IF(Table_dataReported[[#This Row],[unitText2]]="%","dw","")</f>
        <v/>
      </c>
      <c r="AC22" t="str">
        <f>IF(Table_dataReported[[#This Row],[weightText2]]&lt;&gt;"",VLOOKUP(Table_dataReported[[#This Row],[weightText2]],Table_weight[],2,FALSE),"")</f>
        <v/>
      </c>
      <c r="AF22" t="str">
        <f>IF(Table_dataReported[[#This Row],[unitText3]]&lt;&gt;"",VLOOKUP(Table_dataReported[[#This Row],[unitText3]],Table_unit[],2,FALSE),"")</f>
        <v/>
      </c>
      <c r="AG22" t="str">
        <f>IF(Table_dataReported[[#This Row],[unitText3]]="%","dw","")</f>
        <v/>
      </c>
      <c r="AH22" t="str">
        <f>IF(Table_dataReported[[#This Row],[weightText3]]&lt;&gt;"",VLOOKUP(Table_dataReported[[#This Row],[weightText3]],Table_weight[],2,FALSE),"")</f>
        <v/>
      </c>
      <c r="AQ22" t="str">
        <f>IF(Table_dataReported[[#This Row],[sampleId]]&lt;&gt;"", IF(Table_dataReported[[#This Row],[recId]]="","Missing record identifier","OK"),"")</f>
        <v/>
      </c>
      <c r="AR22" t="str">
        <f>IF(Table_dataReported[[#This Row],[sampleId]]&lt;&gt;"", IF(Table_dataReported[[#This Row],[envComp]]="","Missing environmental compartment","OK"),"")</f>
        <v/>
      </c>
      <c r="AS22" t="str">
        <f>IF(Table_dataReported[[#This Row],[sampleId]]&lt;&gt;"", IF(Table_dataReported[[#This Row],[pristineLoc]]="","Missing pristine location","OK"),"")</f>
        <v/>
      </c>
      <c r="AT22" t="str">
        <f>IF(Table_dataReported[[#This Row],[sampleId]]&lt;&gt;"", IF(Table_dataReported[[#This Row],[sampleLocCM]]="","Missing sampling location","OK"),"")</f>
        <v/>
      </c>
      <c r="AU22" t="str">
        <f>IF(Table_dataReported[[#This Row],[sampleId]]&lt;&gt;"", IF(Table_dataReported[[#This Row],[sampleDate]]="","Missing sampling date","OK"),"")</f>
        <v/>
      </c>
      <c r="AV22" t="str">
        <f>IF(Table_dataReported[[#This Row],[sampleId]]&lt;&gt;"", IF(Table_dataReported[[#This Row],[traceElText]]="","Missing trace element","OK"),"")</f>
        <v/>
      </c>
      <c r="AW22" t="str">
        <f>IF(Table_dataReported[[#This Row],[sampleId]]&lt;&gt;"", IF(Table_dataReported[[#This Row],[specText]]="","Missing speciation","OK"),"")</f>
        <v/>
      </c>
      <c r="AX22" t="str">
        <f>IF(Table_dataReported[[#This Row],[sampleId]]&lt;&gt;"", IF(Table_dataReported[[#This Row],[conc]]="","Missing concentration","OK"),"")</f>
        <v/>
      </c>
      <c r="AY22" t="str">
        <f>IF(Table_dataReported[[#This Row],[sampleId]]&lt;&gt;"", IF(Table_dataReported[[#This Row],[conc]]="","Missing method of analysis","OK"),"")</f>
        <v/>
      </c>
    </row>
    <row r="23" spans="2:51" x14ac:dyDescent="0.45">
      <c r="B23" t="str">
        <f>IF(AND(Table_dataReported[[#This Row],[sampleId]]&lt;&gt;"",Table_dataReported[[#This Row],[specText]]&lt;&gt;""),_xlfn.CONCAT(Table_dataReported[[#This Row],[sampleId]],"_",Table_dataReported[[#This Row],[specText]]),"")</f>
        <v/>
      </c>
      <c r="I23" t="str">
        <f>IF(Table_dataReported[[#This Row],[traceElText]]&lt;&gt;"",VLOOKUP(Table_dataReported[[#This Row],[traceElText]],Table_traceEl[],2,FALSE),"")</f>
        <v/>
      </c>
      <c r="K23" t="str">
        <f>IF(Table_dataReported[[#This Row],[specText]]&lt;&gt;"",VLOOKUP(Table_dataReported[[#This Row],[specText]],Table_spec[],2,FALSE),"")</f>
        <v/>
      </c>
      <c r="N23" t="str">
        <f>IF(Table_dataReported[[#This Row],[unitText]]&lt;&gt;"",VLOOKUP(Table_dataReported[[#This Row],[unitText]],Table_unit[],2,FALSE),"")</f>
        <v/>
      </c>
      <c r="P23" t="str">
        <f>IF(Table_dataReported[[#This Row],[weightText]]&lt;&gt;"",VLOOKUP(Table_dataReported[[#This Row],[weightText]],Table_weight[],2,FALSE),"")</f>
        <v/>
      </c>
      <c r="R23" t="str">
        <f>IF(Table_dataReported[[#This Row],[methAnText]]&lt;&gt;"",VLOOKUP(Table_dataReported[[#This Row],[methAnText]],Table_methAn[],2,FALSE),"")</f>
        <v/>
      </c>
      <c r="AA23" t="str">
        <f>IF(Table_dataReported[[#This Row],[unitText2]]&lt;&gt;"",VLOOKUP(Table_dataReported[[#This Row],[unitText2]],Table_unit[],2,FALSE),"")</f>
        <v/>
      </c>
      <c r="AB23" t="str">
        <f>IF(Table_dataReported[[#This Row],[unitText2]]="%","dw","")</f>
        <v/>
      </c>
      <c r="AC23" t="str">
        <f>IF(Table_dataReported[[#This Row],[weightText2]]&lt;&gt;"",VLOOKUP(Table_dataReported[[#This Row],[weightText2]],Table_weight[],2,FALSE),"")</f>
        <v/>
      </c>
      <c r="AF23" t="str">
        <f>IF(Table_dataReported[[#This Row],[unitText3]]&lt;&gt;"",VLOOKUP(Table_dataReported[[#This Row],[unitText3]],Table_unit[],2,FALSE),"")</f>
        <v/>
      </c>
      <c r="AG23" t="str">
        <f>IF(Table_dataReported[[#This Row],[unitText3]]="%","dw","")</f>
        <v/>
      </c>
      <c r="AH23" t="str">
        <f>IF(Table_dataReported[[#This Row],[weightText3]]&lt;&gt;"",VLOOKUP(Table_dataReported[[#This Row],[weightText3]],Table_weight[],2,FALSE),"")</f>
        <v/>
      </c>
      <c r="AQ23" t="str">
        <f>IF(Table_dataReported[[#This Row],[sampleId]]&lt;&gt;"", IF(Table_dataReported[[#This Row],[recId]]="","Missing record identifier","OK"),"")</f>
        <v/>
      </c>
      <c r="AR23" t="str">
        <f>IF(Table_dataReported[[#This Row],[sampleId]]&lt;&gt;"", IF(Table_dataReported[[#This Row],[envComp]]="","Missing environmental compartment","OK"),"")</f>
        <v/>
      </c>
      <c r="AS23" t="str">
        <f>IF(Table_dataReported[[#This Row],[sampleId]]&lt;&gt;"", IF(Table_dataReported[[#This Row],[pristineLoc]]="","Missing pristine location","OK"),"")</f>
        <v/>
      </c>
      <c r="AT23" t="str">
        <f>IF(Table_dataReported[[#This Row],[sampleId]]&lt;&gt;"", IF(Table_dataReported[[#This Row],[sampleLocCM]]="","Missing sampling location","OK"),"")</f>
        <v/>
      </c>
      <c r="AU23" t="str">
        <f>IF(Table_dataReported[[#This Row],[sampleId]]&lt;&gt;"", IF(Table_dataReported[[#This Row],[sampleDate]]="","Missing sampling date","OK"),"")</f>
        <v/>
      </c>
      <c r="AV23" t="str">
        <f>IF(Table_dataReported[[#This Row],[sampleId]]&lt;&gt;"", IF(Table_dataReported[[#This Row],[traceElText]]="","Missing trace element","OK"),"")</f>
        <v/>
      </c>
      <c r="AW23" t="str">
        <f>IF(Table_dataReported[[#This Row],[sampleId]]&lt;&gt;"", IF(Table_dataReported[[#This Row],[specText]]="","Missing speciation","OK"),"")</f>
        <v/>
      </c>
      <c r="AX23" t="str">
        <f>IF(Table_dataReported[[#This Row],[sampleId]]&lt;&gt;"", IF(Table_dataReported[[#This Row],[conc]]="","Missing concentration","OK"),"")</f>
        <v/>
      </c>
      <c r="AY23" t="str">
        <f>IF(Table_dataReported[[#This Row],[sampleId]]&lt;&gt;"", IF(Table_dataReported[[#This Row],[conc]]="","Missing method of analysis","OK"),"")</f>
        <v/>
      </c>
    </row>
    <row r="24" spans="2:51" x14ac:dyDescent="0.45">
      <c r="B24" t="str">
        <f>IF(AND(Table_dataReported[[#This Row],[sampleId]]&lt;&gt;"",Table_dataReported[[#This Row],[specText]]&lt;&gt;""),_xlfn.CONCAT(Table_dataReported[[#This Row],[sampleId]],"_",Table_dataReported[[#This Row],[specText]]),"")</f>
        <v/>
      </c>
      <c r="I24" t="str">
        <f>IF(Table_dataReported[[#This Row],[traceElText]]&lt;&gt;"",VLOOKUP(Table_dataReported[[#This Row],[traceElText]],Table_traceEl[],2,FALSE),"")</f>
        <v/>
      </c>
      <c r="K24" t="str">
        <f>IF(Table_dataReported[[#This Row],[specText]]&lt;&gt;"",VLOOKUP(Table_dataReported[[#This Row],[specText]],Table_spec[],2,FALSE),"")</f>
        <v/>
      </c>
      <c r="N24" t="str">
        <f>IF(Table_dataReported[[#This Row],[unitText]]&lt;&gt;"",VLOOKUP(Table_dataReported[[#This Row],[unitText]],Table_unit[],2,FALSE),"")</f>
        <v/>
      </c>
      <c r="P24" t="str">
        <f>IF(Table_dataReported[[#This Row],[weightText]]&lt;&gt;"",VLOOKUP(Table_dataReported[[#This Row],[weightText]],Table_weight[],2,FALSE),"")</f>
        <v/>
      </c>
      <c r="R24" t="str">
        <f>IF(Table_dataReported[[#This Row],[methAnText]]&lt;&gt;"",VLOOKUP(Table_dataReported[[#This Row],[methAnText]],Table_methAn[],2,FALSE),"")</f>
        <v/>
      </c>
      <c r="AA24" t="str">
        <f>IF(Table_dataReported[[#This Row],[unitText2]]&lt;&gt;"",VLOOKUP(Table_dataReported[[#This Row],[unitText2]],Table_unit[],2,FALSE),"")</f>
        <v/>
      </c>
      <c r="AB24" t="str">
        <f>IF(Table_dataReported[[#This Row],[unitText2]]="%","dw","")</f>
        <v/>
      </c>
      <c r="AC24" t="str">
        <f>IF(Table_dataReported[[#This Row],[weightText2]]&lt;&gt;"",VLOOKUP(Table_dataReported[[#This Row],[weightText2]],Table_weight[],2,FALSE),"")</f>
        <v/>
      </c>
      <c r="AF24" t="str">
        <f>IF(Table_dataReported[[#This Row],[unitText3]]&lt;&gt;"",VLOOKUP(Table_dataReported[[#This Row],[unitText3]],Table_unit[],2,FALSE),"")</f>
        <v/>
      </c>
      <c r="AG24" t="str">
        <f>IF(Table_dataReported[[#This Row],[unitText3]]="%","dw","")</f>
        <v/>
      </c>
      <c r="AH24" t="str">
        <f>IF(Table_dataReported[[#This Row],[weightText3]]&lt;&gt;"",VLOOKUP(Table_dataReported[[#This Row],[weightText3]],Table_weight[],2,FALSE),"")</f>
        <v/>
      </c>
      <c r="AQ24" t="str">
        <f>IF(Table_dataReported[[#This Row],[sampleId]]&lt;&gt;"", IF(Table_dataReported[[#This Row],[recId]]="","Missing record identifier","OK"),"")</f>
        <v/>
      </c>
      <c r="AR24" t="str">
        <f>IF(Table_dataReported[[#This Row],[sampleId]]&lt;&gt;"", IF(Table_dataReported[[#This Row],[envComp]]="","Missing environmental compartment","OK"),"")</f>
        <v/>
      </c>
      <c r="AS24" t="str">
        <f>IF(Table_dataReported[[#This Row],[sampleId]]&lt;&gt;"", IF(Table_dataReported[[#This Row],[pristineLoc]]="","Missing pristine location","OK"),"")</f>
        <v/>
      </c>
      <c r="AT24" t="str">
        <f>IF(Table_dataReported[[#This Row],[sampleId]]&lt;&gt;"", IF(Table_dataReported[[#This Row],[sampleLocCM]]="","Missing sampling location","OK"),"")</f>
        <v/>
      </c>
      <c r="AU24" t="str">
        <f>IF(Table_dataReported[[#This Row],[sampleId]]&lt;&gt;"", IF(Table_dataReported[[#This Row],[sampleDate]]="","Missing sampling date","OK"),"")</f>
        <v/>
      </c>
      <c r="AV24" t="str">
        <f>IF(Table_dataReported[[#This Row],[sampleId]]&lt;&gt;"", IF(Table_dataReported[[#This Row],[traceElText]]="","Missing trace element","OK"),"")</f>
        <v/>
      </c>
      <c r="AW24" t="str">
        <f>IF(Table_dataReported[[#This Row],[sampleId]]&lt;&gt;"", IF(Table_dataReported[[#This Row],[specText]]="","Missing speciation","OK"),"")</f>
        <v/>
      </c>
      <c r="AX24" t="str">
        <f>IF(Table_dataReported[[#This Row],[sampleId]]&lt;&gt;"", IF(Table_dataReported[[#This Row],[conc]]="","Missing concentration","OK"),"")</f>
        <v/>
      </c>
      <c r="AY24" t="str">
        <f>IF(Table_dataReported[[#This Row],[sampleId]]&lt;&gt;"", IF(Table_dataReported[[#This Row],[conc]]="","Missing method of analysis","OK"),"")</f>
        <v/>
      </c>
    </row>
    <row r="25" spans="2:51" x14ac:dyDescent="0.45">
      <c r="B25" t="str">
        <f>IF(AND(Table_dataReported[[#This Row],[sampleId]]&lt;&gt;"",Table_dataReported[[#This Row],[specText]]&lt;&gt;""),_xlfn.CONCAT(Table_dataReported[[#This Row],[sampleId]],"_",Table_dataReported[[#This Row],[specText]]),"")</f>
        <v/>
      </c>
      <c r="I25" t="str">
        <f>IF(Table_dataReported[[#This Row],[traceElText]]&lt;&gt;"",VLOOKUP(Table_dataReported[[#This Row],[traceElText]],Table_traceEl[],2,FALSE),"")</f>
        <v/>
      </c>
      <c r="K25" t="str">
        <f>IF(Table_dataReported[[#This Row],[specText]]&lt;&gt;"",VLOOKUP(Table_dataReported[[#This Row],[specText]],Table_spec[],2,FALSE),"")</f>
        <v/>
      </c>
      <c r="N25" t="str">
        <f>IF(Table_dataReported[[#This Row],[unitText]]&lt;&gt;"",VLOOKUP(Table_dataReported[[#This Row],[unitText]],Table_unit[],2,FALSE),"")</f>
        <v/>
      </c>
      <c r="P25" t="str">
        <f>IF(Table_dataReported[[#This Row],[weightText]]&lt;&gt;"",VLOOKUP(Table_dataReported[[#This Row],[weightText]],Table_weight[],2,FALSE),"")</f>
        <v/>
      </c>
      <c r="R25" t="str">
        <f>IF(Table_dataReported[[#This Row],[methAnText]]&lt;&gt;"",VLOOKUP(Table_dataReported[[#This Row],[methAnText]],Table_methAn[],2,FALSE),"")</f>
        <v/>
      </c>
      <c r="AA25" t="str">
        <f>IF(Table_dataReported[[#This Row],[unitText2]]&lt;&gt;"",VLOOKUP(Table_dataReported[[#This Row],[unitText2]],Table_unit[],2,FALSE),"")</f>
        <v/>
      </c>
      <c r="AB25" t="str">
        <f>IF(Table_dataReported[[#This Row],[unitText2]]="%","dw","")</f>
        <v/>
      </c>
      <c r="AC25" t="str">
        <f>IF(Table_dataReported[[#This Row],[weightText2]]&lt;&gt;"",VLOOKUP(Table_dataReported[[#This Row],[weightText2]],Table_weight[],2,FALSE),"")</f>
        <v/>
      </c>
      <c r="AF25" t="str">
        <f>IF(Table_dataReported[[#This Row],[unitText3]]&lt;&gt;"",VLOOKUP(Table_dataReported[[#This Row],[unitText3]],Table_unit[],2,FALSE),"")</f>
        <v/>
      </c>
      <c r="AG25" t="str">
        <f>IF(Table_dataReported[[#This Row],[unitText3]]="%","dw","")</f>
        <v/>
      </c>
      <c r="AH25" t="str">
        <f>IF(Table_dataReported[[#This Row],[weightText3]]&lt;&gt;"",VLOOKUP(Table_dataReported[[#This Row],[weightText3]],Table_weight[],2,FALSE),"")</f>
        <v/>
      </c>
      <c r="AQ25" t="str">
        <f>IF(Table_dataReported[[#This Row],[sampleId]]&lt;&gt;"", IF(Table_dataReported[[#This Row],[recId]]="","Missing record identifier","OK"),"")</f>
        <v/>
      </c>
      <c r="AR25" t="str">
        <f>IF(Table_dataReported[[#This Row],[sampleId]]&lt;&gt;"", IF(Table_dataReported[[#This Row],[envComp]]="","Missing environmental compartment","OK"),"")</f>
        <v/>
      </c>
      <c r="AS25" t="str">
        <f>IF(Table_dataReported[[#This Row],[sampleId]]&lt;&gt;"", IF(Table_dataReported[[#This Row],[pristineLoc]]="","Missing pristine location","OK"),"")</f>
        <v/>
      </c>
      <c r="AT25" t="str">
        <f>IF(Table_dataReported[[#This Row],[sampleId]]&lt;&gt;"", IF(Table_dataReported[[#This Row],[sampleLocCM]]="","Missing sampling location","OK"),"")</f>
        <v/>
      </c>
      <c r="AU25" t="str">
        <f>IF(Table_dataReported[[#This Row],[sampleId]]&lt;&gt;"", IF(Table_dataReported[[#This Row],[sampleDate]]="","Missing sampling date","OK"),"")</f>
        <v/>
      </c>
      <c r="AV25" t="str">
        <f>IF(Table_dataReported[[#This Row],[sampleId]]&lt;&gt;"", IF(Table_dataReported[[#This Row],[traceElText]]="","Missing trace element","OK"),"")</f>
        <v/>
      </c>
      <c r="AW25" t="str">
        <f>IF(Table_dataReported[[#This Row],[sampleId]]&lt;&gt;"", IF(Table_dataReported[[#This Row],[specText]]="","Missing speciation","OK"),"")</f>
        <v/>
      </c>
      <c r="AX25" t="str">
        <f>IF(Table_dataReported[[#This Row],[sampleId]]&lt;&gt;"", IF(Table_dataReported[[#This Row],[conc]]="","Missing concentration","OK"),"")</f>
        <v/>
      </c>
      <c r="AY25" t="str">
        <f>IF(Table_dataReported[[#This Row],[sampleId]]&lt;&gt;"", IF(Table_dataReported[[#This Row],[conc]]="","Missing method of analysis","OK"),"")</f>
        <v/>
      </c>
    </row>
    <row r="26" spans="2:51" x14ac:dyDescent="0.45">
      <c r="B26" t="str">
        <f>IF(AND(Table_dataReported[[#This Row],[sampleId]]&lt;&gt;"",Table_dataReported[[#This Row],[specText]]&lt;&gt;""),_xlfn.CONCAT(Table_dataReported[[#This Row],[sampleId]],"_",Table_dataReported[[#This Row],[specText]]),"")</f>
        <v/>
      </c>
      <c r="I26" t="str">
        <f>IF(Table_dataReported[[#This Row],[traceElText]]&lt;&gt;"",VLOOKUP(Table_dataReported[[#This Row],[traceElText]],Table_traceEl[],2,FALSE),"")</f>
        <v/>
      </c>
      <c r="K26" t="str">
        <f>IF(Table_dataReported[[#This Row],[specText]]&lt;&gt;"",VLOOKUP(Table_dataReported[[#This Row],[specText]],Table_spec[],2,FALSE),"")</f>
        <v/>
      </c>
      <c r="N26" t="str">
        <f>IF(Table_dataReported[[#This Row],[unitText]]&lt;&gt;"",VLOOKUP(Table_dataReported[[#This Row],[unitText]],Table_unit[],2,FALSE),"")</f>
        <v/>
      </c>
      <c r="P26" t="str">
        <f>IF(Table_dataReported[[#This Row],[weightText]]&lt;&gt;"",VLOOKUP(Table_dataReported[[#This Row],[weightText]],Table_weight[],2,FALSE),"")</f>
        <v/>
      </c>
      <c r="R26" t="str">
        <f>IF(Table_dataReported[[#This Row],[methAnText]]&lt;&gt;"",VLOOKUP(Table_dataReported[[#This Row],[methAnText]],Table_methAn[],2,FALSE),"")</f>
        <v/>
      </c>
      <c r="AA26" t="str">
        <f>IF(Table_dataReported[[#This Row],[unitText2]]&lt;&gt;"",VLOOKUP(Table_dataReported[[#This Row],[unitText2]],Table_unit[],2,FALSE),"")</f>
        <v/>
      </c>
      <c r="AB26" t="str">
        <f>IF(Table_dataReported[[#This Row],[unitText2]]="%","dw","")</f>
        <v/>
      </c>
      <c r="AC26" t="str">
        <f>IF(Table_dataReported[[#This Row],[weightText2]]&lt;&gt;"",VLOOKUP(Table_dataReported[[#This Row],[weightText2]],Table_weight[],2,FALSE),"")</f>
        <v/>
      </c>
      <c r="AF26" t="str">
        <f>IF(Table_dataReported[[#This Row],[unitText3]]&lt;&gt;"",VLOOKUP(Table_dataReported[[#This Row],[unitText3]],Table_unit[],2,FALSE),"")</f>
        <v/>
      </c>
      <c r="AG26" t="str">
        <f>IF(Table_dataReported[[#This Row],[unitText3]]="%","dw","")</f>
        <v/>
      </c>
      <c r="AH26" t="str">
        <f>IF(Table_dataReported[[#This Row],[weightText3]]&lt;&gt;"",VLOOKUP(Table_dataReported[[#This Row],[weightText3]],Table_weight[],2,FALSE),"")</f>
        <v/>
      </c>
      <c r="AQ26" t="str">
        <f>IF(Table_dataReported[[#This Row],[sampleId]]&lt;&gt;"", IF(Table_dataReported[[#This Row],[recId]]="","Missing record identifier","OK"),"")</f>
        <v/>
      </c>
      <c r="AR26" t="str">
        <f>IF(Table_dataReported[[#This Row],[sampleId]]&lt;&gt;"", IF(Table_dataReported[[#This Row],[envComp]]="","Missing environmental compartment","OK"),"")</f>
        <v/>
      </c>
      <c r="AS26" t="str">
        <f>IF(Table_dataReported[[#This Row],[sampleId]]&lt;&gt;"", IF(Table_dataReported[[#This Row],[pristineLoc]]="","Missing pristine location","OK"),"")</f>
        <v/>
      </c>
      <c r="AT26" t="str">
        <f>IF(Table_dataReported[[#This Row],[sampleId]]&lt;&gt;"", IF(Table_dataReported[[#This Row],[sampleLocCM]]="","Missing sampling location","OK"),"")</f>
        <v/>
      </c>
      <c r="AU26" t="str">
        <f>IF(Table_dataReported[[#This Row],[sampleId]]&lt;&gt;"", IF(Table_dataReported[[#This Row],[sampleDate]]="","Missing sampling date","OK"),"")</f>
        <v/>
      </c>
      <c r="AV26" t="str">
        <f>IF(Table_dataReported[[#This Row],[sampleId]]&lt;&gt;"", IF(Table_dataReported[[#This Row],[traceElText]]="","Missing trace element","OK"),"")</f>
        <v/>
      </c>
      <c r="AW26" t="str">
        <f>IF(Table_dataReported[[#This Row],[sampleId]]&lt;&gt;"", IF(Table_dataReported[[#This Row],[specText]]="","Missing speciation","OK"),"")</f>
        <v/>
      </c>
      <c r="AX26" t="str">
        <f>IF(Table_dataReported[[#This Row],[sampleId]]&lt;&gt;"", IF(Table_dataReported[[#This Row],[conc]]="","Missing concentration","OK"),"")</f>
        <v/>
      </c>
      <c r="AY26" t="str">
        <f>IF(Table_dataReported[[#This Row],[sampleId]]&lt;&gt;"", IF(Table_dataReported[[#This Row],[conc]]="","Missing method of analysis","OK"),"")</f>
        <v/>
      </c>
    </row>
    <row r="27" spans="2:51" x14ac:dyDescent="0.45">
      <c r="B27" t="str">
        <f>IF(AND(Table_dataReported[[#This Row],[sampleId]]&lt;&gt;"",Table_dataReported[[#This Row],[specText]]&lt;&gt;""),_xlfn.CONCAT(Table_dataReported[[#This Row],[sampleId]],"_",Table_dataReported[[#This Row],[specText]]),"")</f>
        <v/>
      </c>
      <c r="I27" t="str">
        <f>IF(Table_dataReported[[#This Row],[traceElText]]&lt;&gt;"",VLOOKUP(Table_dataReported[[#This Row],[traceElText]],Table_traceEl[],2,FALSE),"")</f>
        <v/>
      </c>
      <c r="K27" t="str">
        <f>IF(Table_dataReported[[#This Row],[specText]]&lt;&gt;"",VLOOKUP(Table_dataReported[[#This Row],[specText]],Table_spec[],2,FALSE),"")</f>
        <v/>
      </c>
      <c r="N27" t="str">
        <f>IF(Table_dataReported[[#This Row],[unitText]]&lt;&gt;"",VLOOKUP(Table_dataReported[[#This Row],[unitText]],Table_unit[],2,FALSE),"")</f>
        <v/>
      </c>
      <c r="P27" t="str">
        <f>IF(Table_dataReported[[#This Row],[weightText]]&lt;&gt;"",VLOOKUP(Table_dataReported[[#This Row],[weightText]],Table_weight[],2,FALSE),"")</f>
        <v/>
      </c>
      <c r="R27" t="str">
        <f>IF(Table_dataReported[[#This Row],[methAnText]]&lt;&gt;"",VLOOKUP(Table_dataReported[[#This Row],[methAnText]],Table_methAn[],2,FALSE),"")</f>
        <v/>
      </c>
      <c r="AA27" t="str">
        <f>IF(Table_dataReported[[#This Row],[unitText2]]&lt;&gt;"",VLOOKUP(Table_dataReported[[#This Row],[unitText2]],Table_unit[],2,FALSE),"")</f>
        <v/>
      </c>
      <c r="AB27" t="str">
        <f>IF(Table_dataReported[[#This Row],[unitText2]]="%","dw","")</f>
        <v/>
      </c>
      <c r="AC27" t="str">
        <f>IF(Table_dataReported[[#This Row],[weightText2]]&lt;&gt;"",VLOOKUP(Table_dataReported[[#This Row],[weightText2]],Table_weight[],2,FALSE),"")</f>
        <v/>
      </c>
      <c r="AF27" t="str">
        <f>IF(Table_dataReported[[#This Row],[unitText3]]&lt;&gt;"",VLOOKUP(Table_dataReported[[#This Row],[unitText3]],Table_unit[],2,FALSE),"")</f>
        <v/>
      </c>
      <c r="AG27" t="str">
        <f>IF(Table_dataReported[[#This Row],[unitText3]]="%","dw","")</f>
        <v/>
      </c>
      <c r="AH27" t="str">
        <f>IF(Table_dataReported[[#This Row],[weightText3]]&lt;&gt;"",VLOOKUP(Table_dataReported[[#This Row],[weightText3]],Table_weight[],2,FALSE),"")</f>
        <v/>
      </c>
      <c r="AQ27" t="str">
        <f>IF(Table_dataReported[[#This Row],[sampleId]]&lt;&gt;"", IF(Table_dataReported[[#This Row],[recId]]="","Missing record identifier","OK"),"")</f>
        <v/>
      </c>
      <c r="AR27" t="str">
        <f>IF(Table_dataReported[[#This Row],[sampleId]]&lt;&gt;"", IF(Table_dataReported[[#This Row],[envComp]]="","Missing environmental compartment","OK"),"")</f>
        <v/>
      </c>
      <c r="AS27" t="str">
        <f>IF(Table_dataReported[[#This Row],[sampleId]]&lt;&gt;"", IF(Table_dataReported[[#This Row],[pristineLoc]]="","Missing pristine location","OK"),"")</f>
        <v/>
      </c>
      <c r="AT27" t="str">
        <f>IF(Table_dataReported[[#This Row],[sampleId]]&lt;&gt;"", IF(Table_dataReported[[#This Row],[sampleLocCM]]="","Missing sampling location","OK"),"")</f>
        <v/>
      </c>
      <c r="AU27" t="str">
        <f>IF(Table_dataReported[[#This Row],[sampleId]]&lt;&gt;"", IF(Table_dataReported[[#This Row],[sampleDate]]="","Missing sampling date","OK"),"")</f>
        <v/>
      </c>
      <c r="AV27" t="str">
        <f>IF(Table_dataReported[[#This Row],[sampleId]]&lt;&gt;"", IF(Table_dataReported[[#This Row],[traceElText]]="","Missing trace element","OK"),"")</f>
        <v/>
      </c>
      <c r="AW27" t="str">
        <f>IF(Table_dataReported[[#This Row],[sampleId]]&lt;&gt;"", IF(Table_dataReported[[#This Row],[specText]]="","Missing speciation","OK"),"")</f>
        <v/>
      </c>
      <c r="AX27" t="str">
        <f>IF(Table_dataReported[[#This Row],[sampleId]]&lt;&gt;"", IF(Table_dataReported[[#This Row],[conc]]="","Missing concentration","OK"),"")</f>
        <v/>
      </c>
      <c r="AY27" t="str">
        <f>IF(Table_dataReported[[#This Row],[sampleId]]&lt;&gt;"", IF(Table_dataReported[[#This Row],[conc]]="","Missing method of analysis","OK"),"")</f>
        <v/>
      </c>
    </row>
    <row r="28" spans="2:51" x14ac:dyDescent="0.45">
      <c r="B28" t="str">
        <f>IF(AND(Table_dataReported[[#This Row],[sampleId]]&lt;&gt;"",Table_dataReported[[#This Row],[specText]]&lt;&gt;""),_xlfn.CONCAT(Table_dataReported[[#This Row],[sampleId]],"_",Table_dataReported[[#This Row],[specText]]),"")</f>
        <v/>
      </c>
      <c r="I28" t="str">
        <f>IF(Table_dataReported[[#This Row],[traceElText]]&lt;&gt;"",VLOOKUP(Table_dataReported[[#This Row],[traceElText]],Table_traceEl[],2,FALSE),"")</f>
        <v/>
      </c>
      <c r="K28" t="str">
        <f>IF(Table_dataReported[[#This Row],[specText]]&lt;&gt;"",VLOOKUP(Table_dataReported[[#This Row],[specText]],Table_spec[],2,FALSE),"")</f>
        <v/>
      </c>
      <c r="N28" t="str">
        <f>IF(Table_dataReported[[#This Row],[unitText]]&lt;&gt;"",VLOOKUP(Table_dataReported[[#This Row],[unitText]],Table_unit[],2,FALSE),"")</f>
        <v/>
      </c>
      <c r="P28" t="str">
        <f>IF(Table_dataReported[[#This Row],[weightText]]&lt;&gt;"",VLOOKUP(Table_dataReported[[#This Row],[weightText]],Table_weight[],2,FALSE),"")</f>
        <v/>
      </c>
      <c r="R28" t="str">
        <f>IF(Table_dataReported[[#This Row],[methAnText]]&lt;&gt;"",VLOOKUP(Table_dataReported[[#This Row],[methAnText]],Table_methAn[],2,FALSE),"")</f>
        <v/>
      </c>
      <c r="AA28" t="str">
        <f>IF(Table_dataReported[[#This Row],[unitText2]]&lt;&gt;"",VLOOKUP(Table_dataReported[[#This Row],[unitText2]],Table_unit[],2,FALSE),"")</f>
        <v/>
      </c>
      <c r="AB28" t="str">
        <f>IF(Table_dataReported[[#This Row],[unitText2]]="%","dw","")</f>
        <v/>
      </c>
      <c r="AC28" t="str">
        <f>IF(Table_dataReported[[#This Row],[weightText2]]&lt;&gt;"",VLOOKUP(Table_dataReported[[#This Row],[weightText2]],Table_weight[],2,FALSE),"")</f>
        <v/>
      </c>
      <c r="AF28" t="str">
        <f>IF(Table_dataReported[[#This Row],[unitText3]]&lt;&gt;"",VLOOKUP(Table_dataReported[[#This Row],[unitText3]],Table_unit[],2,FALSE),"")</f>
        <v/>
      </c>
      <c r="AG28" t="str">
        <f>IF(Table_dataReported[[#This Row],[unitText3]]="%","dw","")</f>
        <v/>
      </c>
      <c r="AH28" t="str">
        <f>IF(Table_dataReported[[#This Row],[weightText3]]&lt;&gt;"",VLOOKUP(Table_dataReported[[#This Row],[weightText3]],Table_weight[],2,FALSE),"")</f>
        <v/>
      </c>
      <c r="AQ28" t="str">
        <f>IF(Table_dataReported[[#This Row],[sampleId]]&lt;&gt;"", IF(Table_dataReported[[#This Row],[recId]]="","Missing record identifier","OK"),"")</f>
        <v/>
      </c>
      <c r="AR28" t="str">
        <f>IF(Table_dataReported[[#This Row],[sampleId]]&lt;&gt;"", IF(Table_dataReported[[#This Row],[envComp]]="","Missing environmental compartment","OK"),"")</f>
        <v/>
      </c>
      <c r="AS28" t="str">
        <f>IF(Table_dataReported[[#This Row],[sampleId]]&lt;&gt;"", IF(Table_dataReported[[#This Row],[pristineLoc]]="","Missing pristine location","OK"),"")</f>
        <v/>
      </c>
      <c r="AT28" t="str">
        <f>IF(Table_dataReported[[#This Row],[sampleId]]&lt;&gt;"", IF(Table_dataReported[[#This Row],[sampleLocCM]]="","Missing sampling location","OK"),"")</f>
        <v/>
      </c>
      <c r="AU28" t="str">
        <f>IF(Table_dataReported[[#This Row],[sampleId]]&lt;&gt;"", IF(Table_dataReported[[#This Row],[sampleDate]]="","Missing sampling date","OK"),"")</f>
        <v/>
      </c>
      <c r="AV28" t="str">
        <f>IF(Table_dataReported[[#This Row],[sampleId]]&lt;&gt;"", IF(Table_dataReported[[#This Row],[traceElText]]="","Missing trace element","OK"),"")</f>
        <v/>
      </c>
      <c r="AW28" t="str">
        <f>IF(Table_dataReported[[#This Row],[sampleId]]&lt;&gt;"", IF(Table_dataReported[[#This Row],[specText]]="","Missing speciation","OK"),"")</f>
        <v/>
      </c>
      <c r="AX28" t="str">
        <f>IF(Table_dataReported[[#This Row],[sampleId]]&lt;&gt;"", IF(Table_dataReported[[#This Row],[conc]]="","Missing concentration","OK"),"")</f>
        <v/>
      </c>
      <c r="AY28" t="str">
        <f>IF(Table_dataReported[[#This Row],[sampleId]]&lt;&gt;"", IF(Table_dataReported[[#This Row],[conc]]="","Missing method of analysis","OK"),"")</f>
        <v/>
      </c>
    </row>
    <row r="29" spans="2:51" x14ac:dyDescent="0.45">
      <c r="B29" t="str">
        <f>IF(AND(Table_dataReported[[#This Row],[sampleId]]&lt;&gt;"",Table_dataReported[[#This Row],[specText]]&lt;&gt;""),_xlfn.CONCAT(Table_dataReported[[#This Row],[sampleId]],"_",Table_dataReported[[#This Row],[specText]]),"")</f>
        <v/>
      </c>
      <c r="I29" t="str">
        <f>IF(Table_dataReported[[#This Row],[traceElText]]&lt;&gt;"",VLOOKUP(Table_dataReported[[#This Row],[traceElText]],Table_traceEl[],2,FALSE),"")</f>
        <v/>
      </c>
      <c r="K29" t="str">
        <f>IF(Table_dataReported[[#This Row],[specText]]&lt;&gt;"",VLOOKUP(Table_dataReported[[#This Row],[specText]],Table_spec[],2,FALSE),"")</f>
        <v/>
      </c>
      <c r="N29" t="str">
        <f>IF(Table_dataReported[[#This Row],[unitText]]&lt;&gt;"",VLOOKUP(Table_dataReported[[#This Row],[unitText]],Table_unit[],2,FALSE),"")</f>
        <v/>
      </c>
      <c r="P29" t="str">
        <f>IF(Table_dataReported[[#This Row],[weightText]]&lt;&gt;"",VLOOKUP(Table_dataReported[[#This Row],[weightText]],Table_weight[],2,FALSE),"")</f>
        <v/>
      </c>
      <c r="R29" t="str">
        <f>IF(Table_dataReported[[#This Row],[methAnText]]&lt;&gt;"",VLOOKUP(Table_dataReported[[#This Row],[methAnText]],Table_methAn[],2,FALSE),"")</f>
        <v/>
      </c>
      <c r="AA29" t="str">
        <f>IF(Table_dataReported[[#This Row],[unitText2]]&lt;&gt;"",VLOOKUP(Table_dataReported[[#This Row],[unitText2]],Table_unit[],2,FALSE),"")</f>
        <v/>
      </c>
      <c r="AB29" t="str">
        <f>IF(Table_dataReported[[#This Row],[unitText2]]="%","dw","")</f>
        <v/>
      </c>
      <c r="AC29" t="str">
        <f>IF(Table_dataReported[[#This Row],[weightText2]]&lt;&gt;"",VLOOKUP(Table_dataReported[[#This Row],[weightText2]],Table_weight[],2,FALSE),"")</f>
        <v/>
      </c>
      <c r="AF29" t="str">
        <f>IF(Table_dataReported[[#This Row],[unitText3]]&lt;&gt;"",VLOOKUP(Table_dataReported[[#This Row],[unitText3]],Table_unit[],2,FALSE),"")</f>
        <v/>
      </c>
      <c r="AG29" t="str">
        <f>IF(Table_dataReported[[#This Row],[unitText3]]="%","dw","")</f>
        <v/>
      </c>
      <c r="AH29" t="str">
        <f>IF(Table_dataReported[[#This Row],[weightText3]]&lt;&gt;"",VLOOKUP(Table_dataReported[[#This Row],[weightText3]],Table_weight[],2,FALSE),"")</f>
        <v/>
      </c>
      <c r="AQ29" t="str">
        <f>IF(Table_dataReported[[#This Row],[sampleId]]&lt;&gt;"", IF(Table_dataReported[[#This Row],[recId]]="","Missing record identifier","OK"),"")</f>
        <v/>
      </c>
      <c r="AR29" t="str">
        <f>IF(Table_dataReported[[#This Row],[sampleId]]&lt;&gt;"", IF(Table_dataReported[[#This Row],[envComp]]="","Missing environmental compartment","OK"),"")</f>
        <v/>
      </c>
      <c r="AS29" t="str">
        <f>IF(Table_dataReported[[#This Row],[sampleId]]&lt;&gt;"", IF(Table_dataReported[[#This Row],[pristineLoc]]="","Missing pristine location","OK"),"")</f>
        <v/>
      </c>
      <c r="AT29" t="str">
        <f>IF(Table_dataReported[[#This Row],[sampleId]]&lt;&gt;"", IF(Table_dataReported[[#This Row],[sampleLocCM]]="","Missing sampling location","OK"),"")</f>
        <v/>
      </c>
      <c r="AU29" t="str">
        <f>IF(Table_dataReported[[#This Row],[sampleId]]&lt;&gt;"", IF(Table_dataReported[[#This Row],[sampleDate]]="","Missing sampling date","OK"),"")</f>
        <v/>
      </c>
      <c r="AV29" t="str">
        <f>IF(Table_dataReported[[#This Row],[sampleId]]&lt;&gt;"", IF(Table_dataReported[[#This Row],[traceElText]]="","Missing trace element","OK"),"")</f>
        <v/>
      </c>
      <c r="AW29" t="str">
        <f>IF(Table_dataReported[[#This Row],[sampleId]]&lt;&gt;"", IF(Table_dataReported[[#This Row],[specText]]="","Missing speciation","OK"),"")</f>
        <v/>
      </c>
      <c r="AX29" t="str">
        <f>IF(Table_dataReported[[#This Row],[sampleId]]&lt;&gt;"", IF(Table_dataReported[[#This Row],[conc]]="","Missing concentration","OK"),"")</f>
        <v/>
      </c>
      <c r="AY29" t="str">
        <f>IF(Table_dataReported[[#This Row],[sampleId]]&lt;&gt;"", IF(Table_dataReported[[#This Row],[conc]]="","Missing method of analysis","OK"),"")</f>
        <v/>
      </c>
    </row>
    <row r="30" spans="2:51" x14ac:dyDescent="0.45">
      <c r="B30" t="str">
        <f>IF(AND(Table_dataReported[[#This Row],[sampleId]]&lt;&gt;"",Table_dataReported[[#This Row],[specText]]&lt;&gt;""),_xlfn.CONCAT(Table_dataReported[[#This Row],[sampleId]],"_",Table_dataReported[[#This Row],[specText]]),"")</f>
        <v/>
      </c>
      <c r="I30" t="str">
        <f>IF(Table_dataReported[[#This Row],[traceElText]]&lt;&gt;"",VLOOKUP(Table_dataReported[[#This Row],[traceElText]],Table_traceEl[],2,FALSE),"")</f>
        <v/>
      </c>
      <c r="K30" t="str">
        <f>IF(Table_dataReported[[#This Row],[specText]]&lt;&gt;"",VLOOKUP(Table_dataReported[[#This Row],[specText]],Table_spec[],2,FALSE),"")</f>
        <v/>
      </c>
      <c r="N30" t="str">
        <f>IF(Table_dataReported[[#This Row],[unitText]]&lt;&gt;"",VLOOKUP(Table_dataReported[[#This Row],[unitText]],Table_unit[],2,FALSE),"")</f>
        <v/>
      </c>
      <c r="P30" t="str">
        <f>IF(Table_dataReported[[#This Row],[weightText]]&lt;&gt;"",VLOOKUP(Table_dataReported[[#This Row],[weightText]],Table_weight[],2,FALSE),"")</f>
        <v/>
      </c>
      <c r="R30" t="str">
        <f>IF(Table_dataReported[[#This Row],[methAnText]]&lt;&gt;"",VLOOKUP(Table_dataReported[[#This Row],[methAnText]],Table_methAn[],2,FALSE),"")</f>
        <v/>
      </c>
      <c r="AA30" t="str">
        <f>IF(Table_dataReported[[#This Row],[unitText2]]&lt;&gt;"",VLOOKUP(Table_dataReported[[#This Row],[unitText2]],Table_unit[],2,FALSE),"")</f>
        <v/>
      </c>
      <c r="AB30" t="str">
        <f>IF(Table_dataReported[[#This Row],[unitText2]]="%","dw","")</f>
        <v/>
      </c>
      <c r="AC30" t="str">
        <f>IF(Table_dataReported[[#This Row],[weightText2]]&lt;&gt;"",VLOOKUP(Table_dataReported[[#This Row],[weightText2]],Table_weight[],2,FALSE),"")</f>
        <v/>
      </c>
      <c r="AF30" t="str">
        <f>IF(Table_dataReported[[#This Row],[unitText3]]&lt;&gt;"",VLOOKUP(Table_dataReported[[#This Row],[unitText3]],Table_unit[],2,FALSE),"")</f>
        <v/>
      </c>
      <c r="AG30" t="str">
        <f>IF(Table_dataReported[[#This Row],[unitText3]]="%","dw","")</f>
        <v/>
      </c>
      <c r="AH30" t="str">
        <f>IF(Table_dataReported[[#This Row],[weightText3]]&lt;&gt;"",VLOOKUP(Table_dataReported[[#This Row],[weightText3]],Table_weight[],2,FALSE),"")</f>
        <v/>
      </c>
      <c r="AQ30" t="str">
        <f>IF(Table_dataReported[[#This Row],[sampleId]]&lt;&gt;"", IF(Table_dataReported[[#This Row],[recId]]="","Missing record identifier","OK"),"")</f>
        <v/>
      </c>
      <c r="AR30" t="str">
        <f>IF(Table_dataReported[[#This Row],[sampleId]]&lt;&gt;"", IF(Table_dataReported[[#This Row],[envComp]]="","Missing environmental compartment","OK"),"")</f>
        <v/>
      </c>
      <c r="AS30" t="str">
        <f>IF(Table_dataReported[[#This Row],[sampleId]]&lt;&gt;"", IF(Table_dataReported[[#This Row],[pristineLoc]]="","Missing pristine location","OK"),"")</f>
        <v/>
      </c>
      <c r="AT30" t="str">
        <f>IF(Table_dataReported[[#This Row],[sampleId]]&lt;&gt;"", IF(Table_dataReported[[#This Row],[sampleLocCM]]="","Missing sampling location","OK"),"")</f>
        <v/>
      </c>
      <c r="AU30" t="str">
        <f>IF(Table_dataReported[[#This Row],[sampleId]]&lt;&gt;"", IF(Table_dataReported[[#This Row],[sampleDate]]="","Missing sampling date","OK"),"")</f>
        <v/>
      </c>
      <c r="AV30" t="str">
        <f>IF(Table_dataReported[[#This Row],[sampleId]]&lt;&gt;"", IF(Table_dataReported[[#This Row],[traceElText]]="","Missing trace element","OK"),"")</f>
        <v/>
      </c>
      <c r="AW30" t="str">
        <f>IF(Table_dataReported[[#This Row],[sampleId]]&lt;&gt;"", IF(Table_dataReported[[#This Row],[specText]]="","Missing speciation","OK"),"")</f>
        <v/>
      </c>
      <c r="AX30" t="str">
        <f>IF(Table_dataReported[[#This Row],[sampleId]]&lt;&gt;"", IF(Table_dataReported[[#This Row],[conc]]="","Missing concentration","OK"),"")</f>
        <v/>
      </c>
      <c r="AY30" t="str">
        <f>IF(Table_dataReported[[#This Row],[sampleId]]&lt;&gt;"", IF(Table_dataReported[[#This Row],[conc]]="","Missing method of analysis","OK"),"")</f>
        <v/>
      </c>
    </row>
    <row r="31" spans="2:51" x14ac:dyDescent="0.45">
      <c r="B31" t="str">
        <f>IF(AND(Table_dataReported[[#This Row],[sampleId]]&lt;&gt;"",Table_dataReported[[#This Row],[specText]]&lt;&gt;""),_xlfn.CONCAT(Table_dataReported[[#This Row],[sampleId]],"_",Table_dataReported[[#This Row],[specText]]),"")</f>
        <v/>
      </c>
      <c r="I31" t="str">
        <f>IF(Table_dataReported[[#This Row],[traceElText]]&lt;&gt;"",VLOOKUP(Table_dataReported[[#This Row],[traceElText]],Table_traceEl[],2,FALSE),"")</f>
        <v/>
      </c>
      <c r="K31" t="str">
        <f>IF(Table_dataReported[[#This Row],[specText]]&lt;&gt;"",VLOOKUP(Table_dataReported[[#This Row],[specText]],Table_spec[],2,FALSE),"")</f>
        <v/>
      </c>
      <c r="N31" t="str">
        <f>IF(Table_dataReported[[#This Row],[unitText]]&lt;&gt;"",VLOOKUP(Table_dataReported[[#This Row],[unitText]],Table_unit[],2,FALSE),"")</f>
        <v/>
      </c>
      <c r="P31" t="str">
        <f>IF(Table_dataReported[[#This Row],[weightText]]&lt;&gt;"",VLOOKUP(Table_dataReported[[#This Row],[weightText]],Table_weight[],2,FALSE),"")</f>
        <v/>
      </c>
      <c r="R31" t="str">
        <f>IF(Table_dataReported[[#This Row],[methAnText]]&lt;&gt;"",VLOOKUP(Table_dataReported[[#This Row],[methAnText]],Table_methAn[],2,FALSE),"")</f>
        <v/>
      </c>
      <c r="AA31" t="str">
        <f>IF(Table_dataReported[[#This Row],[unitText2]]&lt;&gt;"",VLOOKUP(Table_dataReported[[#This Row],[unitText2]],Table_unit[],2,FALSE),"")</f>
        <v/>
      </c>
      <c r="AB31" t="str">
        <f>IF(Table_dataReported[[#This Row],[unitText2]]="%","dw","")</f>
        <v/>
      </c>
      <c r="AC31" t="str">
        <f>IF(Table_dataReported[[#This Row],[weightText2]]&lt;&gt;"",VLOOKUP(Table_dataReported[[#This Row],[weightText2]],Table_weight[],2,FALSE),"")</f>
        <v/>
      </c>
      <c r="AF31" t="str">
        <f>IF(Table_dataReported[[#This Row],[unitText3]]&lt;&gt;"",VLOOKUP(Table_dataReported[[#This Row],[unitText3]],Table_unit[],2,FALSE),"")</f>
        <v/>
      </c>
      <c r="AG31" t="str">
        <f>IF(Table_dataReported[[#This Row],[unitText3]]="%","dw","")</f>
        <v/>
      </c>
      <c r="AH31" t="str">
        <f>IF(Table_dataReported[[#This Row],[weightText3]]&lt;&gt;"",VLOOKUP(Table_dataReported[[#This Row],[weightText3]],Table_weight[],2,FALSE),"")</f>
        <v/>
      </c>
      <c r="AQ31" t="str">
        <f>IF(Table_dataReported[[#This Row],[sampleId]]&lt;&gt;"", IF(Table_dataReported[[#This Row],[recId]]="","Missing record identifier","OK"),"")</f>
        <v/>
      </c>
      <c r="AR31" t="str">
        <f>IF(Table_dataReported[[#This Row],[sampleId]]&lt;&gt;"", IF(Table_dataReported[[#This Row],[envComp]]="","Missing environmental compartment","OK"),"")</f>
        <v/>
      </c>
      <c r="AS31" t="str">
        <f>IF(Table_dataReported[[#This Row],[sampleId]]&lt;&gt;"", IF(Table_dataReported[[#This Row],[pristineLoc]]="","Missing pristine location","OK"),"")</f>
        <v/>
      </c>
      <c r="AT31" t="str">
        <f>IF(Table_dataReported[[#This Row],[sampleId]]&lt;&gt;"", IF(Table_dataReported[[#This Row],[sampleLocCM]]="","Missing sampling location","OK"),"")</f>
        <v/>
      </c>
      <c r="AU31" t="str">
        <f>IF(Table_dataReported[[#This Row],[sampleId]]&lt;&gt;"", IF(Table_dataReported[[#This Row],[sampleDate]]="","Missing sampling date","OK"),"")</f>
        <v/>
      </c>
      <c r="AV31" t="str">
        <f>IF(Table_dataReported[[#This Row],[sampleId]]&lt;&gt;"", IF(Table_dataReported[[#This Row],[traceElText]]="","Missing trace element","OK"),"")</f>
        <v/>
      </c>
      <c r="AW31" t="str">
        <f>IF(Table_dataReported[[#This Row],[sampleId]]&lt;&gt;"", IF(Table_dataReported[[#This Row],[specText]]="","Missing speciation","OK"),"")</f>
        <v/>
      </c>
      <c r="AX31" t="str">
        <f>IF(Table_dataReported[[#This Row],[sampleId]]&lt;&gt;"", IF(Table_dataReported[[#This Row],[conc]]="","Missing concentration","OK"),"")</f>
        <v/>
      </c>
      <c r="AY31" t="str">
        <f>IF(Table_dataReported[[#This Row],[sampleId]]&lt;&gt;"", IF(Table_dataReported[[#This Row],[conc]]="","Missing method of analysis","OK"),"")</f>
        <v/>
      </c>
    </row>
    <row r="32" spans="2:51" x14ac:dyDescent="0.45">
      <c r="B32" t="str">
        <f>IF(AND(Table_dataReported[[#This Row],[sampleId]]&lt;&gt;"",Table_dataReported[[#This Row],[specText]]&lt;&gt;""),_xlfn.CONCAT(Table_dataReported[[#This Row],[sampleId]],"_",Table_dataReported[[#This Row],[specText]]),"")</f>
        <v/>
      </c>
      <c r="I32" t="str">
        <f>IF(Table_dataReported[[#This Row],[traceElText]]&lt;&gt;"",VLOOKUP(Table_dataReported[[#This Row],[traceElText]],Table_traceEl[],2,FALSE),"")</f>
        <v/>
      </c>
      <c r="K32" t="str">
        <f>IF(Table_dataReported[[#This Row],[specText]]&lt;&gt;"",VLOOKUP(Table_dataReported[[#This Row],[specText]],Table_spec[],2,FALSE),"")</f>
        <v/>
      </c>
      <c r="N32" t="str">
        <f>IF(Table_dataReported[[#This Row],[unitText]]&lt;&gt;"",VLOOKUP(Table_dataReported[[#This Row],[unitText]],Table_unit[],2,FALSE),"")</f>
        <v/>
      </c>
      <c r="P32" t="str">
        <f>IF(Table_dataReported[[#This Row],[weightText]]&lt;&gt;"",VLOOKUP(Table_dataReported[[#This Row],[weightText]],Table_weight[],2,FALSE),"")</f>
        <v/>
      </c>
      <c r="R32" t="str">
        <f>IF(Table_dataReported[[#This Row],[methAnText]]&lt;&gt;"",VLOOKUP(Table_dataReported[[#This Row],[methAnText]],Table_methAn[],2,FALSE),"")</f>
        <v/>
      </c>
      <c r="AA32" t="str">
        <f>IF(Table_dataReported[[#This Row],[unitText2]]&lt;&gt;"",VLOOKUP(Table_dataReported[[#This Row],[unitText2]],Table_unit[],2,FALSE),"")</f>
        <v/>
      </c>
      <c r="AB32" t="str">
        <f>IF(Table_dataReported[[#This Row],[unitText2]]="%","dw","")</f>
        <v/>
      </c>
      <c r="AC32" t="str">
        <f>IF(Table_dataReported[[#This Row],[weightText2]]&lt;&gt;"",VLOOKUP(Table_dataReported[[#This Row],[weightText2]],Table_weight[],2,FALSE),"")</f>
        <v/>
      </c>
      <c r="AF32" t="str">
        <f>IF(Table_dataReported[[#This Row],[unitText3]]&lt;&gt;"",VLOOKUP(Table_dataReported[[#This Row],[unitText3]],Table_unit[],2,FALSE),"")</f>
        <v/>
      </c>
      <c r="AG32" t="str">
        <f>IF(Table_dataReported[[#This Row],[unitText3]]="%","dw","")</f>
        <v/>
      </c>
      <c r="AH32" t="str">
        <f>IF(Table_dataReported[[#This Row],[weightText3]]&lt;&gt;"",VLOOKUP(Table_dataReported[[#This Row],[weightText3]],Table_weight[],2,FALSE),"")</f>
        <v/>
      </c>
      <c r="AQ32" t="str">
        <f>IF(Table_dataReported[[#This Row],[sampleId]]&lt;&gt;"", IF(Table_dataReported[[#This Row],[recId]]="","Missing record identifier","OK"),"")</f>
        <v/>
      </c>
      <c r="AR32" t="str">
        <f>IF(Table_dataReported[[#This Row],[sampleId]]&lt;&gt;"", IF(Table_dataReported[[#This Row],[envComp]]="","Missing environmental compartment","OK"),"")</f>
        <v/>
      </c>
      <c r="AS32" t="str">
        <f>IF(Table_dataReported[[#This Row],[sampleId]]&lt;&gt;"", IF(Table_dataReported[[#This Row],[pristineLoc]]="","Missing pristine location","OK"),"")</f>
        <v/>
      </c>
      <c r="AT32" t="str">
        <f>IF(Table_dataReported[[#This Row],[sampleId]]&lt;&gt;"", IF(Table_dataReported[[#This Row],[sampleLocCM]]="","Missing sampling location","OK"),"")</f>
        <v/>
      </c>
      <c r="AU32" t="str">
        <f>IF(Table_dataReported[[#This Row],[sampleId]]&lt;&gt;"", IF(Table_dataReported[[#This Row],[sampleDate]]="","Missing sampling date","OK"),"")</f>
        <v/>
      </c>
      <c r="AV32" t="str">
        <f>IF(Table_dataReported[[#This Row],[sampleId]]&lt;&gt;"", IF(Table_dataReported[[#This Row],[traceElText]]="","Missing trace element","OK"),"")</f>
        <v/>
      </c>
      <c r="AW32" t="str">
        <f>IF(Table_dataReported[[#This Row],[sampleId]]&lt;&gt;"", IF(Table_dataReported[[#This Row],[specText]]="","Missing speciation","OK"),"")</f>
        <v/>
      </c>
      <c r="AX32" t="str">
        <f>IF(Table_dataReported[[#This Row],[sampleId]]&lt;&gt;"", IF(Table_dataReported[[#This Row],[conc]]="","Missing concentration","OK"),"")</f>
        <v/>
      </c>
      <c r="AY32" t="str">
        <f>IF(Table_dataReported[[#This Row],[sampleId]]&lt;&gt;"", IF(Table_dataReported[[#This Row],[conc]]="","Missing method of analysis","OK"),"")</f>
        <v/>
      </c>
    </row>
    <row r="33" spans="2:51" x14ac:dyDescent="0.45">
      <c r="B33" t="str">
        <f>IF(AND(Table_dataReported[[#This Row],[sampleId]]&lt;&gt;"",Table_dataReported[[#This Row],[specText]]&lt;&gt;""),_xlfn.CONCAT(Table_dataReported[[#This Row],[sampleId]],"_",Table_dataReported[[#This Row],[specText]]),"")</f>
        <v/>
      </c>
      <c r="I33" t="str">
        <f>IF(Table_dataReported[[#This Row],[traceElText]]&lt;&gt;"",VLOOKUP(Table_dataReported[[#This Row],[traceElText]],Table_traceEl[],2,FALSE),"")</f>
        <v/>
      </c>
      <c r="K33" t="str">
        <f>IF(Table_dataReported[[#This Row],[specText]]&lt;&gt;"",VLOOKUP(Table_dataReported[[#This Row],[specText]],Table_spec[],2,FALSE),"")</f>
        <v/>
      </c>
      <c r="N33" t="str">
        <f>IF(Table_dataReported[[#This Row],[unitText]]&lt;&gt;"",VLOOKUP(Table_dataReported[[#This Row],[unitText]],Table_unit[],2,FALSE),"")</f>
        <v/>
      </c>
      <c r="P33" t="str">
        <f>IF(Table_dataReported[[#This Row],[weightText]]&lt;&gt;"",VLOOKUP(Table_dataReported[[#This Row],[weightText]],Table_weight[],2,FALSE),"")</f>
        <v/>
      </c>
      <c r="R33" t="str">
        <f>IF(Table_dataReported[[#This Row],[methAnText]]&lt;&gt;"",VLOOKUP(Table_dataReported[[#This Row],[methAnText]],Table_methAn[],2,FALSE),"")</f>
        <v/>
      </c>
      <c r="AA33" t="str">
        <f>IF(Table_dataReported[[#This Row],[unitText2]]&lt;&gt;"",VLOOKUP(Table_dataReported[[#This Row],[unitText2]],Table_unit[],2,FALSE),"")</f>
        <v/>
      </c>
      <c r="AB33" t="str">
        <f>IF(Table_dataReported[[#This Row],[unitText2]]="%","dw","")</f>
        <v/>
      </c>
      <c r="AC33" t="str">
        <f>IF(Table_dataReported[[#This Row],[weightText2]]&lt;&gt;"",VLOOKUP(Table_dataReported[[#This Row],[weightText2]],Table_weight[],2,FALSE),"")</f>
        <v/>
      </c>
      <c r="AF33" t="str">
        <f>IF(Table_dataReported[[#This Row],[unitText3]]&lt;&gt;"",VLOOKUP(Table_dataReported[[#This Row],[unitText3]],Table_unit[],2,FALSE),"")</f>
        <v/>
      </c>
      <c r="AG33" t="str">
        <f>IF(Table_dataReported[[#This Row],[unitText3]]="%","dw","")</f>
        <v/>
      </c>
      <c r="AH33" t="str">
        <f>IF(Table_dataReported[[#This Row],[weightText3]]&lt;&gt;"",VLOOKUP(Table_dataReported[[#This Row],[weightText3]],Table_weight[],2,FALSE),"")</f>
        <v/>
      </c>
      <c r="AQ33" t="str">
        <f>IF(Table_dataReported[[#This Row],[sampleId]]&lt;&gt;"", IF(Table_dataReported[[#This Row],[recId]]="","Missing record identifier","OK"),"")</f>
        <v/>
      </c>
      <c r="AR33" t="str">
        <f>IF(Table_dataReported[[#This Row],[sampleId]]&lt;&gt;"", IF(Table_dataReported[[#This Row],[envComp]]="","Missing environmental compartment","OK"),"")</f>
        <v/>
      </c>
      <c r="AS33" t="str">
        <f>IF(Table_dataReported[[#This Row],[sampleId]]&lt;&gt;"", IF(Table_dataReported[[#This Row],[pristineLoc]]="","Missing pristine location","OK"),"")</f>
        <v/>
      </c>
      <c r="AT33" t="str">
        <f>IF(Table_dataReported[[#This Row],[sampleId]]&lt;&gt;"", IF(Table_dataReported[[#This Row],[sampleLocCM]]="","Missing sampling location","OK"),"")</f>
        <v/>
      </c>
      <c r="AU33" t="str">
        <f>IF(Table_dataReported[[#This Row],[sampleId]]&lt;&gt;"", IF(Table_dataReported[[#This Row],[sampleDate]]="","Missing sampling date","OK"),"")</f>
        <v/>
      </c>
      <c r="AV33" t="str">
        <f>IF(Table_dataReported[[#This Row],[sampleId]]&lt;&gt;"", IF(Table_dataReported[[#This Row],[traceElText]]="","Missing trace element","OK"),"")</f>
        <v/>
      </c>
      <c r="AW33" t="str">
        <f>IF(Table_dataReported[[#This Row],[sampleId]]&lt;&gt;"", IF(Table_dataReported[[#This Row],[specText]]="","Missing speciation","OK"),"")</f>
        <v/>
      </c>
      <c r="AX33" t="str">
        <f>IF(Table_dataReported[[#This Row],[sampleId]]&lt;&gt;"", IF(Table_dataReported[[#This Row],[conc]]="","Missing concentration","OK"),"")</f>
        <v/>
      </c>
      <c r="AY33" t="str">
        <f>IF(Table_dataReported[[#This Row],[sampleId]]&lt;&gt;"", IF(Table_dataReported[[#This Row],[conc]]="","Missing method of analysis","OK"),"")</f>
        <v/>
      </c>
    </row>
    <row r="34" spans="2:51" x14ac:dyDescent="0.45">
      <c r="B34" t="str">
        <f>IF(AND(Table_dataReported[[#This Row],[sampleId]]&lt;&gt;"",Table_dataReported[[#This Row],[specText]]&lt;&gt;""),_xlfn.CONCAT(Table_dataReported[[#This Row],[sampleId]],"_",Table_dataReported[[#This Row],[specText]]),"")</f>
        <v/>
      </c>
      <c r="I34" t="str">
        <f>IF(Table_dataReported[[#This Row],[traceElText]]&lt;&gt;"",VLOOKUP(Table_dataReported[[#This Row],[traceElText]],Table_traceEl[],2,FALSE),"")</f>
        <v/>
      </c>
      <c r="K34" t="str">
        <f>IF(Table_dataReported[[#This Row],[specText]]&lt;&gt;"",VLOOKUP(Table_dataReported[[#This Row],[specText]],Table_spec[],2,FALSE),"")</f>
        <v/>
      </c>
      <c r="N34" t="str">
        <f>IF(Table_dataReported[[#This Row],[unitText]]&lt;&gt;"",VLOOKUP(Table_dataReported[[#This Row],[unitText]],Table_unit[],2,FALSE),"")</f>
        <v/>
      </c>
      <c r="P34" t="str">
        <f>IF(Table_dataReported[[#This Row],[weightText]]&lt;&gt;"",VLOOKUP(Table_dataReported[[#This Row],[weightText]],Table_weight[],2,FALSE),"")</f>
        <v/>
      </c>
      <c r="R34" t="str">
        <f>IF(Table_dataReported[[#This Row],[methAnText]]&lt;&gt;"",VLOOKUP(Table_dataReported[[#This Row],[methAnText]],Table_methAn[],2,FALSE),"")</f>
        <v/>
      </c>
      <c r="AA34" t="str">
        <f>IF(Table_dataReported[[#This Row],[unitText2]]&lt;&gt;"",VLOOKUP(Table_dataReported[[#This Row],[unitText2]],Table_unit[],2,FALSE),"")</f>
        <v/>
      </c>
      <c r="AB34" t="str">
        <f>IF(Table_dataReported[[#This Row],[unitText2]]="%","dw","")</f>
        <v/>
      </c>
      <c r="AC34" t="str">
        <f>IF(Table_dataReported[[#This Row],[weightText2]]&lt;&gt;"",VLOOKUP(Table_dataReported[[#This Row],[weightText2]],Table_weight[],2,FALSE),"")</f>
        <v/>
      </c>
      <c r="AF34" t="str">
        <f>IF(Table_dataReported[[#This Row],[unitText3]]&lt;&gt;"",VLOOKUP(Table_dataReported[[#This Row],[unitText3]],Table_unit[],2,FALSE),"")</f>
        <v/>
      </c>
      <c r="AG34" t="str">
        <f>IF(Table_dataReported[[#This Row],[unitText3]]="%","dw","")</f>
        <v/>
      </c>
      <c r="AH34" t="str">
        <f>IF(Table_dataReported[[#This Row],[weightText3]]&lt;&gt;"",VLOOKUP(Table_dataReported[[#This Row],[weightText3]],Table_weight[],2,FALSE),"")</f>
        <v/>
      </c>
      <c r="AQ34" t="str">
        <f>IF(Table_dataReported[[#This Row],[sampleId]]&lt;&gt;"", IF(Table_dataReported[[#This Row],[recId]]="","Missing record identifier","OK"),"")</f>
        <v/>
      </c>
      <c r="AR34" t="str">
        <f>IF(Table_dataReported[[#This Row],[sampleId]]&lt;&gt;"", IF(Table_dataReported[[#This Row],[envComp]]="","Missing environmental compartment","OK"),"")</f>
        <v/>
      </c>
      <c r="AS34" t="str">
        <f>IF(Table_dataReported[[#This Row],[sampleId]]&lt;&gt;"", IF(Table_dataReported[[#This Row],[pristineLoc]]="","Missing pristine location","OK"),"")</f>
        <v/>
      </c>
      <c r="AT34" t="str">
        <f>IF(Table_dataReported[[#This Row],[sampleId]]&lt;&gt;"", IF(Table_dataReported[[#This Row],[sampleLocCM]]="","Missing sampling location","OK"),"")</f>
        <v/>
      </c>
      <c r="AU34" t="str">
        <f>IF(Table_dataReported[[#This Row],[sampleId]]&lt;&gt;"", IF(Table_dataReported[[#This Row],[sampleDate]]="","Missing sampling date","OK"),"")</f>
        <v/>
      </c>
      <c r="AV34" t="str">
        <f>IF(Table_dataReported[[#This Row],[sampleId]]&lt;&gt;"", IF(Table_dataReported[[#This Row],[traceElText]]="","Missing trace element","OK"),"")</f>
        <v/>
      </c>
      <c r="AW34" t="str">
        <f>IF(Table_dataReported[[#This Row],[sampleId]]&lt;&gt;"", IF(Table_dataReported[[#This Row],[specText]]="","Missing speciation","OK"),"")</f>
        <v/>
      </c>
      <c r="AX34" t="str">
        <f>IF(Table_dataReported[[#This Row],[sampleId]]&lt;&gt;"", IF(Table_dataReported[[#This Row],[conc]]="","Missing concentration","OK"),"")</f>
        <v/>
      </c>
      <c r="AY34" t="str">
        <f>IF(Table_dataReported[[#This Row],[sampleId]]&lt;&gt;"", IF(Table_dataReported[[#This Row],[conc]]="","Missing method of analysis","OK"),"")</f>
        <v/>
      </c>
    </row>
    <row r="35" spans="2:51" x14ac:dyDescent="0.45">
      <c r="B35" t="str">
        <f>IF(AND(Table_dataReported[[#This Row],[sampleId]]&lt;&gt;"",Table_dataReported[[#This Row],[specText]]&lt;&gt;""),_xlfn.CONCAT(Table_dataReported[[#This Row],[sampleId]],"_",Table_dataReported[[#This Row],[specText]]),"")</f>
        <v/>
      </c>
      <c r="I35" t="str">
        <f>IF(Table_dataReported[[#This Row],[traceElText]]&lt;&gt;"",VLOOKUP(Table_dataReported[[#This Row],[traceElText]],Table_traceEl[],2,FALSE),"")</f>
        <v/>
      </c>
      <c r="K35" t="str">
        <f>IF(Table_dataReported[[#This Row],[specText]]&lt;&gt;"",VLOOKUP(Table_dataReported[[#This Row],[specText]],Table_spec[],2,FALSE),"")</f>
        <v/>
      </c>
      <c r="N35" t="str">
        <f>IF(Table_dataReported[[#This Row],[unitText]]&lt;&gt;"",VLOOKUP(Table_dataReported[[#This Row],[unitText]],Table_unit[],2,FALSE),"")</f>
        <v/>
      </c>
      <c r="P35" t="str">
        <f>IF(Table_dataReported[[#This Row],[weightText]]&lt;&gt;"",VLOOKUP(Table_dataReported[[#This Row],[weightText]],Table_weight[],2,FALSE),"")</f>
        <v/>
      </c>
      <c r="R35" t="str">
        <f>IF(Table_dataReported[[#This Row],[methAnText]]&lt;&gt;"",VLOOKUP(Table_dataReported[[#This Row],[methAnText]],Table_methAn[],2,FALSE),"")</f>
        <v/>
      </c>
      <c r="AA35" t="str">
        <f>IF(Table_dataReported[[#This Row],[unitText2]]&lt;&gt;"",VLOOKUP(Table_dataReported[[#This Row],[unitText2]],Table_unit[],2,FALSE),"")</f>
        <v/>
      </c>
      <c r="AB35" t="str">
        <f>IF(Table_dataReported[[#This Row],[unitText2]]="%","dw","")</f>
        <v/>
      </c>
      <c r="AC35" t="str">
        <f>IF(Table_dataReported[[#This Row],[weightText2]]&lt;&gt;"",VLOOKUP(Table_dataReported[[#This Row],[weightText2]],Table_weight[],2,FALSE),"")</f>
        <v/>
      </c>
      <c r="AF35" t="str">
        <f>IF(Table_dataReported[[#This Row],[unitText3]]&lt;&gt;"",VLOOKUP(Table_dataReported[[#This Row],[unitText3]],Table_unit[],2,FALSE),"")</f>
        <v/>
      </c>
      <c r="AG35" t="str">
        <f>IF(Table_dataReported[[#This Row],[unitText3]]="%","dw","")</f>
        <v/>
      </c>
      <c r="AH35" t="str">
        <f>IF(Table_dataReported[[#This Row],[weightText3]]&lt;&gt;"",VLOOKUP(Table_dataReported[[#This Row],[weightText3]],Table_weight[],2,FALSE),"")</f>
        <v/>
      </c>
      <c r="AQ35" t="str">
        <f>IF(Table_dataReported[[#This Row],[sampleId]]&lt;&gt;"", IF(Table_dataReported[[#This Row],[recId]]="","Missing record identifier","OK"),"")</f>
        <v/>
      </c>
      <c r="AR35" t="str">
        <f>IF(Table_dataReported[[#This Row],[sampleId]]&lt;&gt;"", IF(Table_dataReported[[#This Row],[envComp]]="","Missing environmental compartment","OK"),"")</f>
        <v/>
      </c>
      <c r="AS35" t="str">
        <f>IF(Table_dataReported[[#This Row],[sampleId]]&lt;&gt;"", IF(Table_dataReported[[#This Row],[pristineLoc]]="","Missing pristine location","OK"),"")</f>
        <v/>
      </c>
      <c r="AT35" t="str">
        <f>IF(Table_dataReported[[#This Row],[sampleId]]&lt;&gt;"", IF(Table_dataReported[[#This Row],[sampleLocCM]]="","Missing sampling location","OK"),"")</f>
        <v/>
      </c>
      <c r="AU35" t="str">
        <f>IF(Table_dataReported[[#This Row],[sampleId]]&lt;&gt;"", IF(Table_dataReported[[#This Row],[sampleDate]]="","Missing sampling date","OK"),"")</f>
        <v/>
      </c>
      <c r="AV35" t="str">
        <f>IF(Table_dataReported[[#This Row],[sampleId]]&lt;&gt;"", IF(Table_dataReported[[#This Row],[traceElText]]="","Missing trace element","OK"),"")</f>
        <v/>
      </c>
      <c r="AW35" t="str">
        <f>IF(Table_dataReported[[#This Row],[sampleId]]&lt;&gt;"", IF(Table_dataReported[[#This Row],[specText]]="","Missing speciation","OK"),"")</f>
        <v/>
      </c>
      <c r="AX35" t="str">
        <f>IF(Table_dataReported[[#This Row],[sampleId]]&lt;&gt;"", IF(Table_dataReported[[#This Row],[conc]]="","Missing concentration","OK"),"")</f>
        <v/>
      </c>
      <c r="AY35" t="str">
        <f>IF(Table_dataReported[[#This Row],[sampleId]]&lt;&gt;"", IF(Table_dataReported[[#This Row],[conc]]="","Missing method of analysis","OK"),"")</f>
        <v/>
      </c>
    </row>
    <row r="36" spans="2:51" x14ac:dyDescent="0.45">
      <c r="B36" t="str">
        <f>IF(AND(Table_dataReported[[#This Row],[sampleId]]&lt;&gt;"",Table_dataReported[[#This Row],[specText]]&lt;&gt;""),_xlfn.CONCAT(Table_dataReported[[#This Row],[sampleId]],"_",Table_dataReported[[#This Row],[specText]]),"")</f>
        <v/>
      </c>
      <c r="I36" t="str">
        <f>IF(Table_dataReported[[#This Row],[traceElText]]&lt;&gt;"",VLOOKUP(Table_dataReported[[#This Row],[traceElText]],Table_traceEl[],2,FALSE),"")</f>
        <v/>
      </c>
      <c r="K36" t="str">
        <f>IF(Table_dataReported[[#This Row],[specText]]&lt;&gt;"",VLOOKUP(Table_dataReported[[#This Row],[specText]],Table_spec[],2,FALSE),"")</f>
        <v/>
      </c>
      <c r="N36" t="str">
        <f>IF(Table_dataReported[[#This Row],[unitText]]&lt;&gt;"",VLOOKUP(Table_dataReported[[#This Row],[unitText]],Table_unit[],2,FALSE),"")</f>
        <v/>
      </c>
      <c r="P36" t="str">
        <f>IF(Table_dataReported[[#This Row],[weightText]]&lt;&gt;"",VLOOKUP(Table_dataReported[[#This Row],[weightText]],Table_weight[],2,FALSE),"")</f>
        <v/>
      </c>
      <c r="R36" t="str">
        <f>IF(Table_dataReported[[#This Row],[methAnText]]&lt;&gt;"",VLOOKUP(Table_dataReported[[#This Row],[methAnText]],Table_methAn[],2,FALSE),"")</f>
        <v/>
      </c>
      <c r="AA36" t="str">
        <f>IF(Table_dataReported[[#This Row],[unitText2]]&lt;&gt;"",VLOOKUP(Table_dataReported[[#This Row],[unitText2]],Table_unit[],2,FALSE),"")</f>
        <v/>
      </c>
      <c r="AB36" t="str">
        <f>IF(Table_dataReported[[#This Row],[unitText2]]="%","dw","")</f>
        <v/>
      </c>
      <c r="AC36" t="str">
        <f>IF(Table_dataReported[[#This Row],[weightText2]]&lt;&gt;"",VLOOKUP(Table_dataReported[[#This Row],[weightText2]],Table_weight[],2,FALSE),"")</f>
        <v/>
      </c>
      <c r="AF36" t="str">
        <f>IF(Table_dataReported[[#This Row],[unitText3]]&lt;&gt;"",VLOOKUP(Table_dataReported[[#This Row],[unitText3]],Table_unit[],2,FALSE),"")</f>
        <v/>
      </c>
      <c r="AG36" t="str">
        <f>IF(Table_dataReported[[#This Row],[unitText3]]="%","dw","")</f>
        <v/>
      </c>
      <c r="AH36" t="str">
        <f>IF(Table_dataReported[[#This Row],[weightText3]]&lt;&gt;"",VLOOKUP(Table_dataReported[[#This Row],[weightText3]],Table_weight[],2,FALSE),"")</f>
        <v/>
      </c>
      <c r="AQ36" t="str">
        <f>IF(Table_dataReported[[#This Row],[sampleId]]&lt;&gt;"", IF(Table_dataReported[[#This Row],[recId]]="","Missing record identifier","OK"),"")</f>
        <v/>
      </c>
      <c r="AR36" t="str">
        <f>IF(Table_dataReported[[#This Row],[sampleId]]&lt;&gt;"", IF(Table_dataReported[[#This Row],[envComp]]="","Missing environmental compartment","OK"),"")</f>
        <v/>
      </c>
      <c r="AS36" t="str">
        <f>IF(Table_dataReported[[#This Row],[sampleId]]&lt;&gt;"", IF(Table_dataReported[[#This Row],[pristineLoc]]="","Missing pristine location","OK"),"")</f>
        <v/>
      </c>
      <c r="AT36" t="str">
        <f>IF(Table_dataReported[[#This Row],[sampleId]]&lt;&gt;"", IF(Table_dataReported[[#This Row],[sampleLocCM]]="","Missing sampling location","OK"),"")</f>
        <v/>
      </c>
      <c r="AU36" t="str">
        <f>IF(Table_dataReported[[#This Row],[sampleId]]&lt;&gt;"", IF(Table_dataReported[[#This Row],[sampleDate]]="","Missing sampling date","OK"),"")</f>
        <v/>
      </c>
      <c r="AV36" t="str">
        <f>IF(Table_dataReported[[#This Row],[sampleId]]&lt;&gt;"", IF(Table_dataReported[[#This Row],[traceElText]]="","Missing trace element","OK"),"")</f>
        <v/>
      </c>
      <c r="AW36" t="str">
        <f>IF(Table_dataReported[[#This Row],[sampleId]]&lt;&gt;"", IF(Table_dataReported[[#This Row],[specText]]="","Missing speciation","OK"),"")</f>
        <v/>
      </c>
      <c r="AX36" t="str">
        <f>IF(Table_dataReported[[#This Row],[sampleId]]&lt;&gt;"", IF(Table_dataReported[[#This Row],[conc]]="","Missing concentration","OK"),"")</f>
        <v/>
      </c>
      <c r="AY36" t="str">
        <f>IF(Table_dataReported[[#This Row],[sampleId]]&lt;&gt;"", IF(Table_dataReported[[#This Row],[conc]]="","Missing method of analysis","OK"),"")</f>
        <v/>
      </c>
    </row>
    <row r="37" spans="2:51" x14ac:dyDescent="0.45">
      <c r="B37" t="str">
        <f>IF(AND(Table_dataReported[[#This Row],[sampleId]]&lt;&gt;"",Table_dataReported[[#This Row],[specText]]&lt;&gt;""),_xlfn.CONCAT(Table_dataReported[[#This Row],[sampleId]],"_",Table_dataReported[[#This Row],[specText]]),"")</f>
        <v/>
      </c>
      <c r="I37" t="str">
        <f>IF(Table_dataReported[[#This Row],[traceElText]]&lt;&gt;"",VLOOKUP(Table_dataReported[[#This Row],[traceElText]],Table_traceEl[],2,FALSE),"")</f>
        <v/>
      </c>
      <c r="K37" t="str">
        <f>IF(Table_dataReported[[#This Row],[specText]]&lt;&gt;"",VLOOKUP(Table_dataReported[[#This Row],[specText]],Table_spec[],2,FALSE),"")</f>
        <v/>
      </c>
      <c r="N37" t="str">
        <f>IF(Table_dataReported[[#This Row],[unitText]]&lt;&gt;"",VLOOKUP(Table_dataReported[[#This Row],[unitText]],Table_unit[],2,FALSE),"")</f>
        <v/>
      </c>
      <c r="P37" t="str">
        <f>IF(Table_dataReported[[#This Row],[weightText]]&lt;&gt;"",VLOOKUP(Table_dataReported[[#This Row],[weightText]],Table_weight[],2,FALSE),"")</f>
        <v/>
      </c>
      <c r="R37" t="str">
        <f>IF(Table_dataReported[[#This Row],[methAnText]]&lt;&gt;"",VLOOKUP(Table_dataReported[[#This Row],[methAnText]],Table_methAn[],2,FALSE),"")</f>
        <v/>
      </c>
      <c r="AA37" t="str">
        <f>IF(Table_dataReported[[#This Row],[unitText2]]&lt;&gt;"",VLOOKUP(Table_dataReported[[#This Row],[unitText2]],Table_unit[],2,FALSE),"")</f>
        <v/>
      </c>
      <c r="AB37" t="str">
        <f>IF(Table_dataReported[[#This Row],[unitText2]]="%","dw","")</f>
        <v/>
      </c>
      <c r="AC37" t="str">
        <f>IF(Table_dataReported[[#This Row],[weightText2]]&lt;&gt;"",VLOOKUP(Table_dataReported[[#This Row],[weightText2]],Table_weight[],2,FALSE),"")</f>
        <v/>
      </c>
      <c r="AF37" t="str">
        <f>IF(Table_dataReported[[#This Row],[unitText3]]&lt;&gt;"",VLOOKUP(Table_dataReported[[#This Row],[unitText3]],Table_unit[],2,FALSE),"")</f>
        <v/>
      </c>
      <c r="AG37" t="str">
        <f>IF(Table_dataReported[[#This Row],[unitText3]]="%","dw","")</f>
        <v/>
      </c>
      <c r="AH37" t="str">
        <f>IF(Table_dataReported[[#This Row],[weightText3]]&lt;&gt;"",VLOOKUP(Table_dataReported[[#This Row],[weightText3]],Table_weight[],2,FALSE),"")</f>
        <v/>
      </c>
      <c r="AQ37" t="str">
        <f>IF(Table_dataReported[[#This Row],[sampleId]]&lt;&gt;"", IF(Table_dataReported[[#This Row],[recId]]="","Missing record identifier","OK"),"")</f>
        <v/>
      </c>
      <c r="AR37" t="str">
        <f>IF(Table_dataReported[[#This Row],[sampleId]]&lt;&gt;"", IF(Table_dataReported[[#This Row],[envComp]]="","Missing environmental compartment","OK"),"")</f>
        <v/>
      </c>
      <c r="AS37" t="str">
        <f>IF(Table_dataReported[[#This Row],[sampleId]]&lt;&gt;"", IF(Table_dataReported[[#This Row],[pristineLoc]]="","Missing pristine location","OK"),"")</f>
        <v/>
      </c>
      <c r="AT37" t="str">
        <f>IF(Table_dataReported[[#This Row],[sampleId]]&lt;&gt;"", IF(Table_dataReported[[#This Row],[sampleLocCM]]="","Missing sampling location","OK"),"")</f>
        <v/>
      </c>
      <c r="AU37" t="str">
        <f>IF(Table_dataReported[[#This Row],[sampleId]]&lt;&gt;"", IF(Table_dataReported[[#This Row],[sampleDate]]="","Missing sampling date","OK"),"")</f>
        <v/>
      </c>
      <c r="AV37" t="str">
        <f>IF(Table_dataReported[[#This Row],[sampleId]]&lt;&gt;"", IF(Table_dataReported[[#This Row],[traceElText]]="","Missing trace element","OK"),"")</f>
        <v/>
      </c>
      <c r="AW37" t="str">
        <f>IF(Table_dataReported[[#This Row],[sampleId]]&lt;&gt;"", IF(Table_dataReported[[#This Row],[specText]]="","Missing speciation","OK"),"")</f>
        <v/>
      </c>
      <c r="AX37" t="str">
        <f>IF(Table_dataReported[[#This Row],[sampleId]]&lt;&gt;"", IF(Table_dataReported[[#This Row],[conc]]="","Missing concentration","OK"),"")</f>
        <v/>
      </c>
      <c r="AY37" t="str">
        <f>IF(Table_dataReported[[#This Row],[sampleId]]&lt;&gt;"", IF(Table_dataReported[[#This Row],[conc]]="","Missing method of analysis","OK"),"")</f>
        <v/>
      </c>
    </row>
    <row r="38" spans="2:51" x14ac:dyDescent="0.45">
      <c r="B38" t="str">
        <f>IF(AND(Table_dataReported[[#This Row],[sampleId]]&lt;&gt;"",Table_dataReported[[#This Row],[specText]]&lt;&gt;""),_xlfn.CONCAT(Table_dataReported[[#This Row],[sampleId]],"_",Table_dataReported[[#This Row],[specText]]),"")</f>
        <v/>
      </c>
      <c r="I38" t="str">
        <f>IF(Table_dataReported[[#This Row],[traceElText]]&lt;&gt;"",VLOOKUP(Table_dataReported[[#This Row],[traceElText]],Table_traceEl[],2,FALSE),"")</f>
        <v/>
      </c>
      <c r="K38" t="str">
        <f>IF(Table_dataReported[[#This Row],[specText]]&lt;&gt;"",VLOOKUP(Table_dataReported[[#This Row],[specText]],Table_spec[],2,FALSE),"")</f>
        <v/>
      </c>
      <c r="N38" t="str">
        <f>IF(Table_dataReported[[#This Row],[unitText]]&lt;&gt;"",VLOOKUP(Table_dataReported[[#This Row],[unitText]],Table_unit[],2,FALSE),"")</f>
        <v/>
      </c>
      <c r="P38" t="str">
        <f>IF(Table_dataReported[[#This Row],[weightText]]&lt;&gt;"",VLOOKUP(Table_dataReported[[#This Row],[weightText]],Table_weight[],2,FALSE),"")</f>
        <v/>
      </c>
      <c r="R38" t="str">
        <f>IF(Table_dataReported[[#This Row],[methAnText]]&lt;&gt;"",VLOOKUP(Table_dataReported[[#This Row],[methAnText]],Table_methAn[],2,FALSE),"")</f>
        <v/>
      </c>
      <c r="AA38" t="str">
        <f>IF(Table_dataReported[[#This Row],[unitText2]]&lt;&gt;"",VLOOKUP(Table_dataReported[[#This Row],[unitText2]],Table_unit[],2,FALSE),"")</f>
        <v/>
      </c>
      <c r="AB38" t="str">
        <f>IF(Table_dataReported[[#This Row],[unitText2]]="%","dw","")</f>
        <v/>
      </c>
      <c r="AC38" t="str">
        <f>IF(Table_dataReported[[#This Row],[weightText2]]&lt;&gt;"",VLOOKUP(Table_dataReported[[#This Row],[weightText2]],Table_weight[],2,FALSE),"")</f>
        <v/>
      </c>
      <c r="AF38" t="str">
        <f>IF(Table_dataReported[[#This Row],[unitText3]]&lt;&gt;"",VLOOKUP(Table_dataReported[[#This Row],[unitText3]],Table_unit[],2,FALSE),"")</f>
        <v/>
      </c>
      <c r="AG38" t="str">
        <f>IF(Table_dataReported[[#This Row],[unitText3]]="%","dw","")</f>
        <v/>
      </c>
      <c r="AH38" t="str">
        <f>IF(Table_dataReported[[#This Row],[weightText3]]&lt;&gt;"",VLOOKUP(Table_dataReported[[#This Row],[weightText3]],Table_weight[],2,FALSE),"")</f>
        <v/>
      </c>
      <c r="AQ38" t="str">
        <f>IF(Table_dataReported[[#This Row],[sampleId]]&lt;&gt;"", IF(Table_dataReported[[#This Row],[recId]]="","Missing record identifier","OK"),"")</f>
        <v/>
      </c>
      <c r="AR38" t="str">
        <f>IF(Table_dataReported[[#This Row],[sampleId]]&lt;&gt;"", IF(Table_dataReported[[#This Row],[envComp]]="","Missing environmental compartment","OK"),"")</f>
        <v/>
      </c>
      <c r="AS38" t="str">
        <f>IF(Table_dataReported[[#This Row],[sampleId]]&lt;&gt;"", IF(Table_dataReported[[#This Row],[pristineLoc]]="","Missing pristine location","OK"),"")</f>
        <v/>
      </c>
      <c r="AT38" t="str">
        <f>IF(Table_dataReported[[#This Row],[sampleId]]&lt;&gt;"", IF(Table_dataReported[[#This Row],[sampleLocCM]]="","Missing sampling location","OK"),"")</f>
        <v/>
      </c>
      <c r="AU38" t="str">
        <f>IF(Table_dataReported[[#This Row],[sampleId]]&lt;&gt;"", IF(Table_dataReported[[#This Row],[sampleDate]]="","Missing sampling date","OK"),"")</f>
        <v/>
      </c>
      <c r="AV38" t="str">
        <f>IF(Table_dataReported[[#This Row],[sampleId]]&lt;&gt;"", IF(Table_dataReported[[#This Row],[traceElText]]="","Missing trace element","OK"),"")</f>
        <v/>
      </c>
      <c r="AW38" t="str">
        <f>IF(Table_dataReported[[#This Row],[sampleId]]&lt;&gt;"", IF(Table_dataReported[[#This Row],[specText]]="","Missing speciation","OK"),"")</f>
        <v/>
      </c>
      <c r="AX38" t="str">
        <f>IF(Table_dataReported[[#This Row],[sampleId]]&lt;&gt;"", IF(Table_dataReported[[#This Row],[conc]]="","Missing concentration","OK"),"")</f>
        <v/>
      </c>
      <c r="AY38" t="str">
        <f>IF(Table_dataReported[[#This Row],[sampleId]]&lt;&gt;"", IF(Table_dataReported[[#This Row],[conc]]="","Missing method of analysis","OK"),"")</f>
        <v/>
      </c>
    </row>
    <row r="39" spans="2:51" x14ac:dyDescent="0.45">
      <c r="B39" t="str">
        <f>IF(AND(Table_dataReported[[#This Row],[sampleId]]&lt;&gt;"",Table_dataReported[[#This Row],[specText]]&lt;&gt;""),_xlfn.CONCAT(Table_dataReported[[#This Row],[sampleId]],"_",Table_dataReported[[#This Row],[specText]]),"")</f>
        <v/>
      </c>
      <c r="I39" t="str">
        <f>IF(Table_dataReported[[#This Row],[traceElText]]&lt;&gt;"",VLOOKUP(Table_dataReported[[#This Row],[traceElText]],Table_traceEl[],2,FALSE),"")</f>
        <v/>
      </c>
      <c r="K39" t="str">
        <f>IF(Table_dataReported[[#This Row],[specText]]&lt;&gt;"",VLOOKUP(Table_dataReported[[#This Row],[specText]],Table_spec[],2,FALSE),"")</f>
        <v/>
      </c>
      <c r="N39" t="str">
        <f>IF(Table_dataReported[[#This Row],[unitText]]&lt;&gt;"",VLOOKUP(Table_dataReported[[#This Row],[unitText]],Table_unit[],2,FALSE),"")</f>
        <v/>
      </c>
      <c r="P39" t="str">
        <f>IF(Table_dataReported[[#This Row],[weightText]]&lt;&gt;"",VLOOKUP(Table_dataReported[[#This Row],[weightText]],Table_weight[],2,FALSE),"")</f>
        <v/>
      </c>
      <c r="R39" t="str">
        <f>IF(Table_dataReported[[#This Row],[methAnText]]&lt;&gt;"",VLOOKUP(Table_dataReported[[#This Row],[methAnText]],Table_methAn[],2,FALSE),"")</f>
        <v/>
      </c>
      <c r="AA39" t="str">
        <f>IF(Table_dataReported[[#This Row],[unitText2]]&lt;&gt;"",VLOOKUP(Table_dataReported[[#This Row],[unitText2]],Table_unit[],2,FALSE),"")</f>
        <v/>
      </c>
      <c r="AB39" t="str">
        <f>IF(Table_dataReported[[#This Row],[unitText2]]="%","dw","")</f>
        <v/>
      </c>
      <c r="AC39" t="str">
        <f>IF(Table_dataReported[[#This Row],[weightText2]]&lt;&gt;"",VLOOKUP(Table_dataReported[[#This Row],[weightText2]],Table_weight[],2,FALSE),"")</f>
        <v/>
      </c>
      <c r="AF39" t="str">
        <f>IF(Table_dataReported[[#This Row],[unitText3]]&lt;&gt;"",VLOOKUP(Table_dataReported[[#This Row],[unitText3]],Table_unit[],2,FALSE),"")</f>
        <v/>
      </c>
      <c r="AG39" t="str">
        <f>IF(Table_dataReported[[#This Row],[unitText3]]="%","dw","")</f>
        <v/>
      </c>
      <c r="AH39" t="str">
        <f>IF(Table_dataReported[[#This Row],[weightText3]]&lt;&gt;"",VLOOKUP(Table_dataReported[[#This Row],[weightText3]],Table_weight[],2,FALSE),"")</f>
        <v/>
      </c>
      <c r="AQ39" t="str">
        <f>IF(Table_dataReported[[#This Row],[sampleId]]&lt;&gt;"", IF(Table_dataReported[[#This Row],[recId]]="","Missing record identifier","OK"),"")</f>
        <v/>
      </c>
      <c r="AR39" t="str">
        <f>IF(Table_dataReported[[#This Row],[sampleId]]&lt;&gt;"", IF(Table_dataReported[[#This Row],[envComp]]="","Missing environmental compartment","OK"),"")</f>
        <v/>
      </c>
      <c r="AS39" t="str">
        <f>IF(Table_dataReported[[#This Row],[sampleId]]&lt;&gt;"", IF(Table_dataReported[[#This Row],[pristineLoc]]="","Missing pristine location","OK"),"")</f>
        <v/>
      </c>
      <c r="AT39" t="str">
        <f>IF(Table_dataReported[[#This Row],[sampleId]]&lt;&gt;"", IF(Table_dataReported[[#This Row],[sampleLocCM]]="","Missing sampling location","OK"),"")</f>
        <v/>
      </c>
      <c r="AU39" t="str">
        <f>IF(Table_dataReported[[#This Row],[sampleId]]&lt;&gt;"", IF(Table_dataReported[[#This Row],[sampleDate]]="","Missing sampling date","OK"),"")</f>
        <v/>
      </c>
      <c r="AV39" t="str">
        <f>IF(Table_dataReported[[#This Row],[sampleId]]&lt;&gt;"", IF(Table_dataReported[[#This Row],[traceElText]]="","Missing trace element","OK"),"")</f>
        <v/>
      </c>
      <c r="AW39" t="str">
        <f>IF(Table_dataReported[[#This Row],[sampleId]]&lt;&gt;"", IF(Table_dataReported[[#This Row],[specText]]="","Missing speciation","OK"),"")</f>
        <v/>
      </c>
      <c r="AX39" t="str">
        <f>IF(Table_dataReported[[#This Row],[sampleId]]&lt;&gt;"", IF(Table_dataReported[[#This Row],[conc]]="","Missing concentration","OK"),"")</f>
        <v/>
      </c>
      <c r="AY39" t="str">
        <f>IF(Table_dataReported[[#This Row],[sampleId]]&lt;&gt;"", IF(Table_dataReported[[#This Row],[conc]]="","Missing method of analysis","OK"),"")</f>
        <v/>
      </c>
    </row>
    <row r="40" spans="2:51" x14ac:dyDescent="0.45">
      <c r="B40" t="str">
        <f>IF(AND(Table_dataReported[[#This Row],[sampleId]]&lt;&gt;"",Table_dataReported[[#This Row],[specText]]&lt;&gt;""),_xlfn.CONCAT(Table_dataReported[[#This Row],[sampleId]],"_",Table_dataReported[[#This Row],[specText]]),"")</f>
        <v/>
      </c>
      <c r="I40" t="str">
        <f>IF(Table_dataReported[[#This Row],[traceElText]]&lt;&gt;"",VLOOKUP(Table_dataReported[[#This Row],[traceElText]],Table_traceEl[],2,FALSE),"")</f>
        <v/>
      </c>
      <c r="K40" t="str">
        <f>IF(Table_dataReported[[#This Row],[specText]]&lt;&gt;"",VLOOKUP(Table_dataReported[[#This Row],[specText]],Table_spec[],2,FALSE),"")</f>
        <v/>
      </c>
      <c r="N40" t="str">
        <f>IF(Table_dataReported[[#This Row],[unitText]]&lt;&gt;"",VLOOKUP(Table_dataReported[[#This Row],[unitText]],Table_unit[],2,FALSE),"")</f>
        <v/>
      </c>
      <c r="P40" t="str">
        <f>IF(Table_dataReported[[#This Row],[weightText]]&lt;&gt;"",VLOOKUP(Table_dataReported[[#This Row],[weightText]],Table_weight[],2,FALSE),"")</f>
        <v/>
      </c>
      <c r="R40" t="str">
        <f>IF(Table_dataReported[[#This Row],[methAnText]]&lt;&gt;"",VLOOKUP(Table_dataReported[[#This Row],[methAnText]],Table_methAn[],2,FALSE),"")</f>
        <v/>
      </c>
      <c r="AA40" t="str">
        <f>IF(Table_dataReported[[#This Row],[unitText2]]&lt;&gt;"",VLOOKUP(Table_dataReported[[#This Row],[unitText2]],Table_unit[],2,FALSE),"")</f>
        <v/>
      </c>
      <c r="AB40" t="str">
        <f>IF(Table_dataReported[[#This Row],[unitText2]]="%","dw","")</f>
        <v/>
      </c>
      <c r="AC40" t="str">
        <f>IF(Table_dataReported[[#This Row],[weightText2]]&lt;&gt;"",VLOOKUP(Table_dataReported[[#This Row],[weightText2]],Table_weight[],2,FALSE),"")</f>
        <v/>
      </c>
      <c r="AF40" t="str">
        <f>IF(Table_dataReported[[#This Row],[unitText3]]&lt;&gt;"",VLOOKUP(Table_dataReported[[#This Row],[unitText3]],Table_unit[],2,FALSE),"")</f>
        <v/>
      </c>
      <c r="AG40" t="str">
        <f>IF(Table_dataReported[[#This Row],[unitText3]]="%","dw","")</f>
        <v/>
      </c>
      <c r="AH40" t="str">
        <f>IF(Table_dataReported[[#This Row],[weightText3]]&lt;&gt;"",VLOOKUP(Table_dataReported[[#This Row],[weightText3]],Table_weight[],2,FALSE),"")</f>
        <v/>
      </c>
      <c r="AQ40" t="str">
        <f>IF(Table_dataReported[[#This Row],[sampleId]]&lt;&gt;"", IF(Table_dataReported[[#This Row],[recId]]="","Missing record identifier","OK"),"")</f>
        <v/>
      </c>
      <c r="AR40" t="str">
        <f>IF(Table_dataReported[[#This Row],[sampleId]]&lt;&gt;"", IF(Table_dataReported[[#This Row],[envComp]]="","Missing environmental compartment","OK"),"")</f>
        <v/>
      </c>
      <c r="AS40" t="str">
        <f>IF(Table_dataReported[[#This Row],[sampleId]]&lt;&gt;"", IF(Table_dataReported[[#This Row],[pristineLoc]]="","Missing pristine location","OK"),"")</f>
        <v/>
      </c>
      <c r="AT40" t="str">
        <f>IF(Table_dataReported[[#This Row],[sampleId]]&lt;&gt;"", IF(Table_dataReported[[#This Row],[sampleLocCM]]="","Missing sampling location","OK"),"")</f>
        <v/>
      </c>
      <c r="AU40" t="str">
        <f>IF(Table_dataReported[[#This Row],[sampleId]]&lt;&gt;"", IF(Table_dataReported[[#This Row],[sampleDate]]="","Missing sampling date","OK"),"")</f>
        <v/>
      </c>
      <c r="AV40" t="str">
        <f>IF(Table_dataReported[[#This Row],[sampleId]]&lt;&gt;"", IF(Table_dataReported[[#This Row],[traceElText]]="","Missing trace element","OK"),"")</f>
        <v/>
      </c>
      <c r="AW40" t="str">
        <f>IF(Table_dataReported[[#This Row],[sampleId]]&lt;&gt;"", IF(Table_dataReported[[#This Row],[specText]]="","Missing speciation","OK"),"")</f>
        <v/>
      </c>
      <c r="AX40" t="str">
        <f>IF(Table_dataReported[[#This Row],[sampleId]]&lt;&gt;"", IF(Table_dataReported[[#This Row],[conc]]="","Missing concentration","OK"),"")</f>
        <v/>
      </c>
      <c r="AY40" t="str">
        <f>IF(Table_dataReported[[#This Row],[sampleId]]&lt;&gt;"", IF(Table_dataReported[[#This Row],[conc]]="","Missing method of analysis","OK"),"")</f>
        <v/>
      </c>
    </row>
    <row r="41" spans="2:51" x14ac:dyDescent="0.45">
      <c r="B41" t="str">
        <f>IF(AND(Table_dataReported[[#This Row],[sampleId]]&lt;&gt;"",Table_dataReported[[#This Row],[specText]]&lt;&gt;""),_xlfn.CONCAT(Table_dataReported[[#This Row],[sampleId]],"_",Table_dataReported[[#This Row],[specText]]),"")</f>
        <v/>
      </c>
      <c r="I41" t="str">
        <f>IF(Table_dataReported[[#This Row],[traceElText]]&lt;&gt;"",VLOOKUP(Table_dataReported[[#This Row],[traceElText]],Table_traceEl[],2,FALSE),"")</f>
        <v/>
      </c>
      <c r="K41" t="str">
        <f>IF(Table_dataReported[[#This Row],[specText]]&lt;&gt;"",VLOOKUP(Table_dataReported[[#This Row],[specText]],Table_spec[],2,FALSE),"")</f>
        <v/>
      </c>
      <c r="N41" t="str">
        <f>IF(Table_dataReported[[#This Row],[unitText]]&lt;&gt;"",VLOOKUP(Table_dataReported[[#This Row],[unitText]],Table_unit[],2,FALSE),"")</f>
        <v/>
      </c>
      <c r="P41" t="str">
        <f>IF(Table_dataReported[[#This Row],[weightText]]&lt;&gt;"",VLOOKUP(Table_dataReported[[#This Row],[weightText]],Table_weight[],2,FALSE),"")</f>
        <v/>
      </c>
      <c r="R41" t="str">
        <f>IF(Table_dataReported[[#This Row],[methAnText]]&lt;&gt;"",VLOOKUP(Table_dataReported[[#This Row],[methAnText]],Table_methAn[],2,FALSE),"")</f>
        <v/>
      </c>
      <c r="AA41" t="str">
        <f>IF(Table_dataReported[[#This Row],[unitText2]]&lt;&gt;"",VLOOKUP(Table_dataReported[[#This Row],[unitText2]],Table_unit[],2,FALSE),"")</f>
        <v/>
      </c>
      <c r="AB41" t="str">
        <f>IF(Table_dataReported[[#This Row],[unitText2]]="%","dw","")</f>
        <v/>
      </c>
      <c r="AC41" t="str">
        <f>IF(Table_dataReported[[#This Row],[weightText2]]&lt;&gt;"",VLOOKUP(Table_dataReported[[#This Row],[weightText2]],Table_weight[],2,FALSE),"")</f>
        <v/>
      </c>
      <c r="AF41" t="str">
        <f>IF(Table_dataReported[[#This Row],[unitText3]]&lt;&gt;"",VLOOKUP(Table_dataReported[[#This Row],[unitText3]],Table_unit[],2,FALSE),"")</f>
        <v/>
      </c>
      <c r="AG41" t="str">
        <f>IF(Table_dataReported[[#This Row],[unitText3]]="%","dw","")</f>
        <v/>
      </c>
      <c r="AH41" t="str">
        <f>IF(Table_dataReported[[#This Row],[weightText3]]&lt;&gt;"",VLOOKUP(Table_dataReported[[#This Row],[weightText3]],Table_weight[],2,FALSE),"")</f>
        <v/>
      </c>
      <c r="AQ41" t="str">
        <f>IF(Table_dataReported[[#This Row],[sampleId]]&lt;&gt;"", IF(Table_dataReported[[#This Row],[recId]]="","Missing record identifier","OK"),"")</f>
        <v/>
      </c>
      <c r="AR41" t="str">
        <f>IF(Table_dataReported[[#This Row],[sampleId]]&lt;&gt;"", IF(Table_dataReported[[#This Row],[envComp]]="","Missing environmental compartment","OK"),"")</f>
        <v/>
      </c>
      <c r="AS41" t="str">
        <f>IF(Table_dataReported[[#This Row],[sampleId]]&lt;&gt;"", IF(Table_dataReported[[#This Row],[pristineLoc]]="","Missing pristine location","OK"),"")</f>
        <v/>
      </c>
      <c r="AT41" t="str">
        <f>IF(Table_dataReported[[#This Row],[sampleId]]&lt;&gt;"", IF(Table_dataReported[[#This Row],[sampleLocCM]]="","Missing sampling location","OK"),"")</f>
        <v/>
      </c>
      <c r="AU41" t="str">
        <f>IF(Table_dataReported[[#This Row],[sampleId]]&lt;&gt;"", IF(Table_dataReported[[#This Row],[sampleDate]]="","Missing sampling date","OK"),"")</f>
        <v/>
      </c>
      <c r="AV41" t="str">
        <f>IF(Table_dataReported[[#This Row],[sampleId]]&lt;&gt;"", IF(Table_dataReported[[#This Row],[traceElText]]="","Missing trace element","OK"),"")</f>
        <v/>
      </c>
      <c r="AW41" t="str">
        <f>IF(Table_dataReported[[#This Row],[sampleId]]&lt;&gt;"", IF(Table_dataReported[[#This Row],[specText]]="","Missing speciation","OK"),"")</f>
        <v/>
      </c>
      <c r="AX41" t="str">
        <f>IF(Table_dataReported[[#This Row],[sampleId]]&lt;&gt;"", IF(Table_dataReported[[#This Row],[conc]]="","Missing concentration","OK"),"")</f>
        <v/>
      </c>
      <c r="AY41" t="str">
        <f>IF(Table_dataReported[[#This Row],[sampleId]]&lt;&gt;"", IF(Table_dataReported[[#This Row],[conc]]="","Missing method of analysis","OK"),"")</f>
        <v/>
      </c>
    </row>
    <row r="42" spans="2:51" x14ac:dyDescent="0.45">
      <c r="B42" t="str">
        <f>IF(AND(Table_dataReported[[#This Row],[sampleId]]&lt;&gt;"",Table_dataReported[[#This Row],[specText]]&lt;&gt;""),_xlfn.CONCAT(Table_dataReported[[#This Row],[sampleId]],"_",Table_dataReported[[#This Row],[specText]]),"")</f>
        <v/>
      </c>
      <c r="I42" t="str">
        <f>IF(Table_dataReported[[#This Row],[traceElText]]&lt;&gt;"",VLOOKUP(Table_dataReported[[#This Row],[traceElText]],Table_traceEl[],2,FALSE),"")</f>
        <v/>
      </c>
      <c r="K42" t="str">
        <f>IF(Table_dataReported[[#This Row],[specText]]&lt;&gt;"",VLOOKUP(Table_dataReported[[#This Row],[specText]],Table_spec[],2,FALSE),"")</f>
        <v/>
      </c>
      <c r="N42" t="str">
        <f>IF(Table_dataReported[[#This Row],[unitText]]&lt;&gt;"",VLOOKUP(Table_dataReported[[#This Row],[unitText]],Table_unit[],2,FALSE),"")</f>
        <v/>
      </c>
      <c r="P42" t="str">
        <f>IF(Table_dataReported[[#This Row],[weightText]]&lt;&gt;"",VLOOKUP(Table_dataReported[[#This Row],[weightText]],Table_weight[],2,FALSE),"")</f>
        <v/>
      </c>
      <c r="R42" t="str">
        <f>IF(Table_dataReported[[#This Row],[methAnText]]&lt;&gt;"",VLOOKUP(Table_dataReported[[#This Row],[methAnText]],Table_methAn[],2,FALSE),"")</f>
        <v/>
      </c>
      <c r="AA42" t="str">
        <f>IF(Table_dataReported[[#This Row],[unitText2]]&lt;&gt;"",VLOOKUP(Table_dataReported[[#This Row],[unitText2]],Table_unit[],2,FALSE),"")</f>
        <v/>
      </c>
      <c r="AB42" t="str">
        <f>IF(Table_dataReported[[#This Row],[unitText2]]="%","dw","")</f>
        <v/>
      </c>
      <c r="AC42" t="str">
        <f>IF(Table_dataReported[[#This Row],[weightText2]]&lt;&gt;"",VLOOKUP(Table_dataReported[[#This Row],[weightText2]],Table_weight[],2,FALSE),"")</f>
        <v/>
      </c>
      <c r="AF42" t="str">
        <f>IF(Table_dataReported[[#This Row],[unitText3]]&lt;&gt;"",VLOOKUP(Table_dataReported[[#This Row],[unitText3]],Table_unit[],2,FALSE),"")</f>
        <v/>
      </c>
      <c r="AG42" t="str">
        <f>IF(Table_dataReported[[#This Row],[unitText3]]="%","dw","")</f>
        <v/>
      </c>
      <c r="AH42" t="str">
        <f>IF(Table_dataReported[[#This Row],[weightText3]]&lt;&gt;"",VLOOKUP(Table_dataReported[[#This Row],[weightText3]],Table_weight[],2,FALSE),"")</f>
        <v/>
      </c>
      <c r="AQ42" t="str">
        <f>IF(Table_dataReported[[#This Row],[sampleId]]&lt;&gt;"", IF(Table_dataReported[[#This Row],[recId]]="","Missing record identifier","OK"),"")</f>
        <v/>
      </c>
      <c r="AR42" t="str">
        <f>IF(Table_dataReported[[#This Row],[sampleId]]&lt;&gt;"", IF(Table_dataReported[[#This Row],[envComp]]="","Missing environmental compartment","OK"),"")</f>
        <v/>
      </c>
      <c r="AS42" t="str">
        <f>IF(Table_dataReported[[#This Row],[sampleId]]&lt;&gt;"", IF(Table_dataReported[[#This Row],[pristineLoc]]="","Missing pristine location","OK"),"")</f>
        <v/>
      </c>
      <c r="AT42" t="str">
        <f>IF(Table_dataReported[[#This Row],[sampleId]]&lt;&gt;"", IF(Table_dataReported[[#This Row],[sampleLocCM]]="","Missing sampling location","OK"),"")</f>
        <v/>
      </c>
      <c r="AU42" t="str">
        <f>IF(Table_dataReported[[#This Row],[sampleId]]&lt;&gt;"", IF(Table_dataReported[[#This Row],[sampleDate]]="","Missing sampling date","OK"),"")</f>
        <v/>
      </c>
      <c r="AV42" t="str">
        <f>IF(Table_dataReported[[#This Row],[sampleId]]&lt;&gt;"", IF(Table_dataReported[[#This Row],[traceElText]]="","Missing trace element","OK"),"")</f>
        <v/>
      </c>
      <c r="AW42" t="str">
        <f>IF(Table_dataReported[[#This Row],[sampleId]]&lt;&gt;"", IF(Table_dataReported[[#This Row],[specText]]="","Missing speciation","OK"),"")</f>
        <v/>
      </c>
      <c r="AX42" t="str">
        <f>IF(Table_dataReported[[#This Row],[sampleId]]&lt;&gt;"", IF(Table_dataReported[[#This Row],[conc]]="","Missing concentration","OK"),"")</f>
        <v/>
      </c>
      <c r="AY42" t="str">
        <f>IF(Table_dataReported[[#This Row],[sampleId]]&lt;&gt;"", IF(Table_dataReported[[#This Row],[conc]]="","Missing method of analysis","OK"),"")</f>
        <v/>
      </c>
    </row>
    <row r="43" spans="2:51" x14ac:dyDescent="0.45">
      <c r="B43" t="str">
        <f>IF(AND(Table_dataReported[[#This Row],[sampleId]]&lt;&gt;"",Table_dataReported[[#This Row],[specText]]&lt;&gt;""),_xlfn.CONCAT(Table_dataReported[[#This Row],[sampleId]],"_",Table_dataReported[[#This Row],[specText]]),"")</f>
        <v/>
      </c>
      <c r="I43" t="str">
        <f>IF(Table_dataReported[[#This Row],[traceElText]]&lt;&gt;"",VLOOKUP(Table_dataReported[[#This Row],[traceElText]],Table_traceEl[],2,FALSE),"")</f>
        <v/>
      </c>
      <c r="K43" t="str">
        <f>IF(Table_dataReported[[#This Row],[specText]]&lt;&gt;"",VLOOKUP(Table_dataReported[[#This Row],[specText]],Table_spec[],2,FALSE),"")</f>
        <v/>
      </c>
      <c r="N43" t="str">
        <f>IF(Table_dataReported[[#This Row],[unitText]]&lt;&gt;"",VLOOKUP(Table_dataReported[[#This Row],[unitText]],Table_unit[],2,FALSE),"")</f>
        <v/>
      </c>
      <c r="P43" t="str">
        <f>IF(Table_dataReported[[#This Row],[weightText]]&lt;&gt;"",VLOOKUP(Table_dataReported[[#This Row],[weightText]],Table_weight[],2,FALSE),"")</f>
        <v/>
      </c>
      <c r="R43" t="str">
        <f>IF(Table_dataReported[[#This Row],[methAnText]]&lt;&gt;"",VLOOKUP(Table_dataReported[[#This Row],[methAnText]],Table_methAn[],2,FALSE),"")</f>
        <v/>
      </c>
      <c r="AA43" t="str">
        <f>IF(Table_dataReported[[#This Row],[unitText2]]&lt;&gt;"",VLOOKUP(Table_dataReported[[#This Row],[unitText2]],Table_unit[],2,FALSE),"")</f>
        <v/>
      </c>
      <c r="AB43" t="str">
        <f>IF(Table_dataReported[[#This Row],[unitText2]]="%","dw","")</f>
        <v/>
      </c>
      <c r="AC43" t="str">
        <f>IF(Table_dataReported[[#This Row],[weightText2]]&lt;&gt;"",VLOOKUP(Table_dataReported[[#This Row],[weightText2]],Table_weight[],2,FALSE),"")</f>
        <v/>
      </c>
      <c r="AF43" t="str">
        <f>IF(Table_dataReported[[#This Row],[unitText3]]&lt;&gt;"",VLOOKUP(Table_dataReported[[#This Row],[unitText3]],Table_unit[],2,FALSE),"")</f>
        <v/>
      </c>
      <c r="AG43" t="str">
        <f>IF(Table_dataReported[[#This Row],[unitText3]]="%","dw","")</f>
        <v/>
      </c>
      <c r="AH43" t="str">
        <f>IF(Table_dataReported[[#This Row],[weightText3]]&lt;&gt;"",VLOOKUP(Table_dataReported[[#This Row],[weightText3]],Table_weight[],2,FALSE),"")</f>
        <v/>
      </c>
      <c r="AQ43" t="str">
        <f>IF(Table_dataReported[[#This Row],[sampleId]]&lt;&gt;"", IF(Table_dataReported[[#This Row],[recId]]="","Missing record identifier","OK"),"")</f>
        <v/>
      </c>
      <c r="AR43" t="str">
        <f>IF(Table_dataReported[[#This Row],[sampleId]]&lt;&gt;"", IF(Table_dataReported[[#This Row],[envComp]]="","Missing environmental compartment","OK"),"")</f>
        <v/>
      </c>
      <c r="AS43" t="str">
        <f>IF(Table_dataReported[[#This Row],[sampleId]]&lt;&gt;"", IF(Table_dataReported[[#This Row],[pristineLoc]]="","Missing pristine location","OK"),"")</f>
        <v/>
      </c>
      <c r="AT43" t="str">
        <f>IF(Table_dataReported[[#This Row],[sampleId]]&lt;&gt;"", IF(Table_dataReported[[#This Row],[sampleLocCM]]="","Missing sampling location","OK"),"")</f>
        <v/>
      </c>
      <c r="AU43" t="str">
        <f>IF(Table_dataReported[[#This Row],[sampleId]]&lt;&gt;"", IF(Table_dataReported[[#This Row],[sampleDate]]="","Missing sampling date","OK"),"")</f>
        <v/>
      </c>
      <c r="AV43" t="str">
        <f>IF(Table_dataReported[[#This Row],[sampleId]]&lt;&gt;"", IF(Table_dataReported[[#This Row],[traceElText]]="","Missing trace element","OK"),"")</f>
        <v/>
      </c>
      <c r="AW43" t="str">
        <f>IF(Table_dataReported[[#This Row],[sampleId]]&lt;&gt;"", IF(Table_dataReported[[#This Row],[specText]]="","Missing speciation","OK"),"")</f>
        <v/>
      </c>
      <c r="AX43" t="str">
        <f>IF(Table_dataReported[[#This Row],[sampleId]]&lt;&gt;"", IF(Table_dataReported[[#This Row],[conc]]="","Missing concentration","OK"),"")</f>
        <v/>
      </c>
      <c r="AY43" t="str">
        <f>IF(Table_dataReported[[#This Row],[sampleId]]&lt;&gt;"", IF(Table_dataReported[[#This Row],[conc]]="","Missing method of analysis","OK"),"")</f>
        <v/>
      </c>
    </row>
    <row r="44" spans="2:51" x14ac:dyDescent="0.45">
      <c r="B44" t="str">
        <f>IF(AND(Table_dataReported[[#This Row],[sampleId]]&lt;&gt;"",Table_dataReported[[#This Row],[specText]]&lt;&gt;""),_xlfn.CONCAT(Table_dataReported[[#This Row],[sampleId]],"_",Table_dataReported[[#This Row],[specText]]),"")</f>
        <v/>
      </c>
      <c r="I44" t="str">
        <f>IF(Table_dataReported[[#This Row],[traceElText]]&lt;&gt;"",VLOOKUP(Table_dataReported[[#This Row],[traceElText]],Table_traceEl[],2,FALSE),"")</f>
        <v/>
      </c>
      <c r="K44" t="str">
        <f>IF(Table_dataReported[[#This Row],[specText]]&lt;&gt;"",VLOOKUP(Table_dataReported[[#This Row],[specText]],Table_spec[],2,FALSE),"")</f>
        <v/>
      </c>
      <c r="N44" t="str">
        <f>IF(Table_dataReported[[#This Row],[unitText]]&lt;&gt;"",VLOOKUP(Table_dataReported[[#This Row],[unitText]],Table_unit[],2,FALSE),"")</f>
        <v/>
      </c>
      <c r="P44" t="str">
        <f>IF(Table_dataReported[[#This Row],[weightText]]&lt;&gt;"",VLOOKUP(Table_dataReported[[#This Row],[weightText]],Table_weight[],2,FALSE),"")</f>
        <v/>
      </c>
      <c r="R44" t="str">
        <f>IF(Table_dataReported[[#This Row],[methAnText]]&lt;&gt;"",VLOOKUP(Table_dataReported[[#This Row],[methAnText]],Table_methAn[],2,FALSE),"")</f>
        <v/>
      </c>
      <c r="AA44" t="str">
        <f>IF(Table_dataReported[[#This Row],[unitText2]]&lt;&gt;"",VLOOKUP(Table_dataReported[[#This Row],[unitText2]],Table_unit[],2,FALSE),"")</f>
        <v/>
      </c>
      <c r="AB44" t="str">
        <f>IF(Table_dataReported[[#This Row],[unitText2]]="%","dw","")</f>
        <v/>
      </c>
      <c r="AC44" t="str">
        <f>IF(Table_dataReported[[#This Row],[weightText2]]&lt;&gt;"",VLOOKUP(Table_dataReported[[#This Row],[weightText2]],Table_weight[],2,FALSE),"")</f>
        <v/>
      </c>
      <c r="AF44" t="str">
        <f>IF(Table_dataReported[[#This Row],[unitText3]]&lt;&gt;"",VLOOKUP(Table_dataReported[[#This Row],[unitText3]],Table_unit[],2,FALSE),"")</f>
        <v/>
      </c>
      <c r="AG44" t="str">
        <f>IF(Table_dataReported[[#This Row],[unitText3]]="%","dw","")</f>
        <v/>
      </c>
      <c r="AH44" t="str">
        <f>IF(Table_dataReported[[#This Row],[weightText3]]&lt;&gt;"",VLOOKUP(Table_dataReported[[#This Row],[weightText3]],Table_weight[],2,FALSE),"")</f>
        <v/>
      </c>
      <c r="AQ44" t="str">
        <f>IF(Table_dataReported[[#This Row],[sampleId]]&lt;&gt;"", IF(Table_dataReported[[#This Row],[recId]]="","Missing record identifier","OK"),"")</f>
        <v/>
      </c>
      <c r="AR44" t="str">
        <f>IF(Table_dataReported[[#This Row],[sampleId]]&lt;&gt;"", IF(Table_dataReported[[#This Row],[envComp]]="","Missing environmental compartment","OK"),"")</f>
        <v/>
      </c>
      <c r="AS44" t="str">
        <f>IF(Table_dataReported[[#This Row],[sampleId]]&lt;&gt;"", IF(Table_dataReported[[#This Row],[pristineLoc]]="","Missing pristine location","OK"),"")</f>
        <v/>
      </c>
      <c r="AT44" t="str">
        <f>IF(Table_dataReported[[#This Row],[sampleId]]&lt;&gt;"", IF(Table_dataReported[[#This Row],[sampleLocCM]]="","Missing sampling location","OK"),"")</f>
        <v/>
      </c>
      <c r="AU44" t="str">
        <f>IF(Table_dataReported[[#This Row],[sampleId]]&lt;&gt;"", IF(Table_dataReported[[#This Row],[sampleDate]]="","Missing sampling date","OK"),"")</f>
        <v/>
      </c>
      <c r="AV44" t="str">
        <f>IF(Table_dataReported[[#This Row],[sampleId]]&lt;&gt;"", IF(Table_dataReported[[#This Row],[traceElText]]="","Missing trace element","OK"),"")</f>
        <v/>
      </c>
      <c r="AW44" t="str">
        <f>IF(Table_dataReported[[#This Row],[sampleId]]&lt;&gt;"", IF(Table_dataReported[[#This Row],[specText]]="","Missing speciation","OK"),"")</f>
        <v/>
      </c>
      <c r="AX44" t="str">
        <f>IF(Table_dataReported[[#This Row],[sampleId]]&lt;&gt;"", IF(Table_dataReported[[#This Row],[conc]]="","Missing concentration","OK"),"")</f>
        <v/>
      </c>
      <c r="AY44" t="str">
        <f>IF(Table_dataReported[[#This Row],[sampleId]]&lt;&gt;"", IF(Table_dataReported[[#This Row],[conc]]="","Missing method of analysis","OK"),"")</f>
        <v/>
      </c>
    </row>
    <row r="45" spans="2:51" x14ac:dyDescent="0.45">
      <c r="B45" t="str">
        <f>IF(AND(Table_dataReported[[#This Row],[sampleId]]&lt;&gt;"",Table_dataReported[[#This Row],[specText]]&lt;&gt;""),_xlfn.CONCAT(Table_dataReported[[#This Row],[sampleId]],"_",Table_dataReported[[#This Row],[specText]]),"")</f>
        <v/>
      </c>
      <c r="I45" t="str">
        <f>IF(Table_dataReported[[#This Row],[traceElText]]&lt;&gt;"",VLOOKUP(Table_dataReported[[#This Row],[traceElText]],Table_traceEl[],2,FALSE),"")</f>
        <v/>
      </c>
      <c r="K45" t="str">
        <f>IF(Table_dataReported[[#This Row],[specText]]&lt;&gt;"",VLOOKUP(Table_dataReported[[#This Row],[specText]],Table_spec[],2,FALSE),"")</f>
        <v/>
      </c>
      <c r="N45" t="str">
        <f>IF(Table_dataReported[[#This Row],[unitText]]&lt;&gt;"",VLOOKUP(Table_dataReported[[#This Row],[unitText]],Table_unit[],2,FALSE),"")</f>
        <v/>
      </c>
      <c r="P45" t="str">
        <f>IF(Table_dataReported[[#This Row],[weightText]]&lt;&gt;"",VLOOKUP(Table_dataReported[[#This Row],[weightText]],Table_weight[],2,FALSE),"")</f>
        <v/>
      </c>
      <c r="R45" t="str">
        <f>IF(Table_dataReported[[#This Row],[methAnText]]&lt;&gt;"",VLOOKUP(Table_dataReported[[#This Row],[methAnText]],Table_methAn[],2,FALSE),"")</f>
        <v/>
      </c>
      <c r="AA45" t="str">
        <f>IF(Table_dataReported[[#This Row],[unitText2]]&lt;&gt;"",VLOOKUP(Table_dataReported[[#This Row],[unitText2]],Table_unit[],2,FALSE),"")</f>
        <v/>
      </c>
      <c r="AB45" t="str">
        <f>IF(Table_dataReported[[#This Row],[unitText2]]="%","dw","")</f>
        <v/>
      </c>
      <c r="AC45" t="str">
        <f>IF(Table_dataReported[[#This Row],[weightText2]]&lt;&gt;"",VLOOKUP(Table_dataReported[[#This Row],[weightText2]],Table_weight[],2,FALSE),"")</f>
        <v/>
      </c>
      <c r="AF45" t="str">
        <f>IF(Table_dataReported[[#This Row],[unitText3]]&lt;&gt;"",VLOOKUP(Table_dataReported[[#This Row],[unitText3]],Table_unit[],2,FALSE),"")</f>
        <v/>
      </c>
      <c r="AG45" t="str">
        <f>IF(Table_dataReported[[#This Row],[unitText3]]="%","dw","")</f>
        <v/>
      </c>
      <c r="AH45" t="str">
        <f>IF(Table_dataReported[[#This Row],[weightText3]]&lt;&gt;"",VLOOKUP(Table_dataReported[[#This Row],[weightText3]],Table_weight[],2,FALSE),"")</f>
        <v/>
      </c>
      <c r="AQ45" t="str">
        <f>IF(Table_dataReported[[#This Row],[sampleId]]&lt;&gt;"", IF(Table_dataReported[[#This Row],[recId]]="","Missing record identifier","OK"),"")</f>
        <v/>
      </c>
      <c r="AR45" t="str">
        <f>IF(Table_dataReported[[#This Row],[sampleId]]&lt;&gt;"", IF(Table_dataReported[[#This Row],[envComp]]="","Missing environmental compartment","OK"),"")</f>
        <v/>
      </c>
      <c r="AS45" t="str">
        <f>IF(Table_dataReported[[#This Row],[sampleId]]&lt;&gt;"", IF(Table_dataReported[[#This Row],[pristineLoc]]="","Missing pristine location","OK"),"")</f>
        <v/>
      </c>
      <c r="AT45" t="str">
        <f>IF(Table_dataReported[[#This Row],[sampleId]]&lt;&gt;"", IF(Table_dataReported[[#This Row],[sampleLocCM]]="","Missing sampling location","OK"),"")</f>
        <v/>
      </c>
      <c r="AU45" t="str">
        <f>IF(Table_dataReported[[#This Row],[sampleId]]&lt;&gt;"", IF(Table_dataReported[[#This Row],[sampleDate]]="","Missing sampling date","OK"),"")</f>
        <v/>
      </c>
      <c r="AV45" t="str">
        <f>IF(Table_dataReported[[#This Row],[sampleId]]&lt;&gt;"", IF(Table_dataReported[[#This Row],[traceElText]]="","Missing trace element","OK"),"")</f>
        <v/>
      </c>
      <c r="AW45" t="str">
        <f>IF(Table_dataReported[[#This Row],[sampleId]]&lt;&gt;"", IF(Table_dataReported[[#This Row],[specText]]="","Missing speciation","OK"),"")</f>
        <v/>
      </c>
      <c r="AX45" t="str">
        <f>IF(Table_dataReported[[#This Row],[sampleId]]&lt;&gt;"", IF(Table_dataReported[[#This Row],[conc]]="","Missing concentration","OK"),"")</f>
        <v/>
      </c>
      <c r="AY45" t="str">
        <f>IF(Table_dataReported[[#This Row],[sampleId]]&lt;&gt;"", IF(Table_dataReported[[#This Row],[conc]]="","Missing method of analysis","OK"),"")</f>
        <v/>
      </c>
    </row>
    <row r="46" spans="2:51" x14ac:dyDescent="0.45">
      <c r="B46" t="str">
        <f>IF(AND(Table_dataReported[[#This Row],[sampleId]]&lt;&gt;"",Table_dataReported[[#This Row],[specText]]&lt;&gt;""),_xlfn.CONCAT(Table_dataReported[[#This Row],[sampleId]],"_",Table_dataReported[[#This Row],[specText]]),"")</f>
        <v/>
      </c>
      <c r="I46" t="str">
        <f>IF(Table_dataReported[[#This Row],[traceElText]]&lt;&gt;"",VLOOKUP(Table_dataReported[[#This Row],[traceElText]],Table_traceEl[],2,FALSE),"")</f>
        <v/>
      </c>
      <c r="K46" t="str">
        <f>IF(Table_dataReported[[#This Row],[specText]]&lt;&gt;"",VLOOKUP(Table_dataReported[[#This Row],[specText]],Table_spec[],2,FALSE),"")</f>
        <v/>
      </c>
      <c r="N46" t="str">
        <f>IF(Table_dataReported[[#This Row],[unitText]]&lt;&gt;"",VLOOKUP(Table_dataReported[[#This Row],[unitText]],Table_unit[],2,FALSE),"")</f>
        <v/>
      </c>
      <c r="P46" t="str">
        <f>IF(Table_dataReported[[#This Row],[weightText]]&lt;&gt;"",VLOOKUP(Table_dataReported[[#This Row],[weightText]],Table_weight[],2,FALSE),"")</f>
        <v/>
      </c>
      <c r="R46" t="str">
        <f>IF(Table_dataReported[[#This Row],[methAnText]]&lt;&gt;"",VLOOKUP(Table_dataReported[[#This Row],[methAnText]],Table_methAn[],2,FALSE),"")</f>
        <v/>
      </c>
      <c r="AA46" t="str">
        <f>IF(Table_dataReported[[#This Row],[unitText2]]&lt;&gt;"",VLOOKUP(Table_dataReported[[#This Row],[unitText2]],Table_unit[],2,FALSE),"")</f>
        <v/>
      </c>
      <c r="AB46" t="str">
        <f>IF(Table_dataReported[[#This Row],[unitText2]]="%","dw","")</f>
        <v/>
      </c>
      <c r="AC46" t="str">
        <f>IF(Table_dataReported[[#This Row],[weightText2]]&lt;&gt;"",VLOOKUP(Table_dataReported[[#This Row],[weightText2]],Table_weight[],2,FALSE),"")</f>
        <v/>
      </c>
      <c r="AF46" t="str">
        <f>IF(Table_dataReported[[#This Row],[unitText3]]&lt;&gt;"",VLOOKUP(Table_dataReported[[#This Row],[unitText3]],Table_unit[],2,FALSE),"")</f>
        <v/>
      </c>
      <c r="AG46" t="str">
        <f>IF(Table_dataReported[[#This Row],[unitText3]]="%","dw","")</f>
        <v/>
      </c>
      <c r="AH46" t="str">
        <f>IF(Table_dataReported[[#This Row],[weightText3]]&lt;&gt;"",VLOOKUP(Table_dataReported[[#This Row],[weightText3]],Table_weight[],2,FALSE),"")</f>
        <v/>
      </c>
      <c r="AQ46" t="str">
        <f>IF(Table_dataReported[[#This Row],[sampleId]]&lt;&gt;"", IF(Table_dataReported[[#This Row],[recId]]="","Missing record identifier","OK"),"")</f>
        <v/>
      </c>
      <c r="AR46" t="str">
        <f>IF(Table_dataReported[[#This Row],[sampleId]]&lt;&gt;"", IF(Table_dataReported[[#This Row],[envComp]]="","Missing environmental compartment","OK"),"")</f>
        <v/>
      </c>
      <c r="AS46" t="str">
        <f>IF(Table_dataReported[[#This Row],[sampleId]]&lt;&gt;"", IF(Table_dataReported[[#This Row],[pristineLoc]]="","Missing pristine location","OK"),"")</f>
        <v/>
      </c>
      <c r="AT46" t="str">
        <f>IF(Table_dataReported[[#This Row],[sampleId]]&lt;&gt;"", IF(Table_dataReported[[#This Row],[sampleLocCM]]="","Missing sampling location","OK"),"")</f>
        <v/>
      </c>
      <c r="AU46" t="str">
        <f>IF(Table_dataReported[[#This Row],[sampleId]]&lt;&gt;"", IF(Table_dataReported[[#This Row],[sampleDate]]="","Missing sampling date","OK"),"")</f>
        <v/>
      </c>
      <c r="AV46" t="str">
        <f>IF(Table_dataReported[[#This Row],[sampleId]]&lt;&gt;"", IF(Table_dataReported[[#This Row],[traceElText]]="","Missing trace element","OK"),"")</f>
        <v/>
      </c>
      <c r="AW46" t="str">
        <f>IF(Table_dataReported[[#This Row],[sampleId]]&lt;&gt;"", IF(Table_dataReported[[#This Row],[specText]]="","Missing speciation","OK"),"")</f>
        <v/>
      </c>
      <c r="AX46" t="str">
        <f>IF(Table_dataReported[[#This Row],[sampleId]]&lt;&gt;"", IF(Table_dataReported[[#This Row],[conc]]="","Missing concentration","OK"),"")</f>
        <v/>
      </c>
      <c r="AY46" t="str">
        <f>IF(Table_dataReported[[#This Row],[sampleId]]&lt;&gt;"", IF(Table_dataReported[[#This Row],[conc]]="","Missing method of analysis","OK"),"")</f>
        <v/>
      </c>
    </row>
    <row r="47" spans="2:51" x14ac:dyDescent="0.45">
      <c r="B47" t="str">
        <f>IF(AND(Table_dataReported[[#This Row],[sampleId]]&lt;&gt;"",Table_dataReported[[#This Row],[specText]]&lt;&gt;""),_xlfn.CONCAT(Table_dataReported[[#This Row],[sampleId]],"_",Table_dataReported[[#This Row],[specText]]),"")</f>
        <v/>
      </c>
      <c r="I47" t="str">
        <f>IF(Table_dataReported[[#This Row],[traceElText]]&lt;&gt;"",VLOOKUP(Table_dataReported[[#This Row],[traceElText]],Table_traceEl[],2,FALSE),"")</f>
        <v/>
      </c>
      <c r="K47" t="str">
        <f>IF(Table_dataReported[[#This Row],[specText]]&lt;&gt;"",VLOOKUP(Table_dataReported[[#This Row],[specText]],Table_spec[],2,FALSE),"")</f>
        <v/>
      </c>
      <c r="N47" t="str">
        <f>IF(Table_dataReported[[#This Row],[unitText]]&lt;&gt;"",VLOOKUP(Table_dataReported[[#This Row],[unitText]],Table_unit[],2,FALSE),"")</f>
        <v/>
      </c>
      <c r="P47" t="str">
        <f>IF(Table_dataReported[[#This Row],[weightText]]&lt;&gt;"",VLOOKUP(Table_dataReported[[#This Row],[weightText]],Table_weight[],2,FALSE),"")</f>
        <v/>
      </c>
      <c r="R47" t="str">
        <f>IF(Table_dataReported[[#This Row],[methAnText]]&lt;&gt;"",VLOOKUP(Table_dataReported[[#This Row],[methAnText]],Table_methAn[],2,FALSE),"")</f>
        <v/>
      </c>
      <c r="AA47" t="str">
        <f>IF(Table_dataReported[[#This Row],[unitText2]]&lt;&gt;"",VLOOKUP(Table_dataReported[[#This Row],[unitText2]],Table_unit[],2,FALSE),"")</f>
        <v/>
      </c>
      <c r="AB47" t="str">
        <f>IF(Table_dataReported[[#This Row],[unitText2]]="%","dw","")</f>
        <v/>
      </c>
      <c r="AC47" t="str">
        <f>IF(Table_dataReported[[#This Row],[weightText2]]&lt;&gt;"",VLOOKUP(Table_dataReported[[#This Row],[weightText2]],Table_weight[],2,FALSE),"")</f>
        <v/>
      </c>
      <c r="AF47" t="str">
        <f>IF(Table_dataReported[[#This Row],[unitText3]]&lt;&gt;"",VLOOKUP(Table_dataReported[[#This Row],[unitText3]],Table_unit[],2,FALSE),"")</f>
        <v/>
      </c>
      <c r="AG47" t="str">
        <f>IF(Table_dataReported[[#This Row],[unitText3]]="%","dw","")</f>
        <v/>
      </c>
      <c r="AH47" t="str">
        <f>IF(Table_dataReported[[#This Row],[weightText3]]&lt;&gt;"",VLOOKUP(Table_dataReported[[#This Row],[weightText3]],Table_weight[],2,FALSE),"")</f>
        <v/>
      </c>
      <c r="AQ47" t="str">
        <f>IF(Table_dataReported[[#This Row],[sampleId]]&lt;&gt;"", IF(Table_dataReported[[#This Row],[recId]]="","Missing record identifier","OK"),"")</f>
        <v/>
      </c>
      <c r="AR47" t="str">
        <f>IF(Table_dataReported[[#This Row],[sampleId]]&lt;&gt;"", IF(Table_dataReported[[#This Row],[envComp]]="","Missing environmental compartment","OK"),"")</f>
        <v/>
      </c>
      <c r="AS47" t="str">
        <f>IF(Table_dataReported[[#This Row],[sampleId]]&lt;&gt;"", IF(Table_dataReported[[#This Row],[pristineLoc]]="","Missing pristine location","OK"),"")</f>
        <v/>
      </c>
      <c r="AT47" t="str">
        <f>IF(Table_dataReported[[#This Row],[sampleId]]&lt;&gt;"", IF(Table_dataReported[[#This Row],[sampleLocCM]]="","Missing sampling location","OK"),"")</f>
        <v/>
      </c>
      <c r="AU47" t="str">
        <f>IF(Table_dataReported[[#This Row],[sampleId]]&lt;&gt;"", IF(Table_dataReported[[#This Row],[sampleDate]]="","Missing sampling date","OK"),"")</f>
        <v/>
      </c>
      <c r="AV47" t="str">
        <f>IF(Table_dataReported[[#This Row],[sampleId]]&lt;&gt;"", IF(Table_dataReported[[#This Row],[traceElText]]="","Missing trace element","OK"),"")</f>
        <v/>
      </c>
      <c r="AW47" t="str">
        <f>IF(Table_dataReported[[#This Row],[sampleId]]&lt;&gt;"", IF(Table_dataReported[[#This Row],[specText]]="","Missing speciation","OK"),"")</f>
        <v/>
      </c>
      <c r="AX47" t="str">
        <f>IF(Table_dataReported[[#This Row],[sampleId]]&lt;&gt;"", IF(Table_dataReported[[#This Row],[conc]]="","Missing concentration","OK"),"")</f>
        <v/>
      </c>
      <c r="AY47" t="str">
        <f>IF(Table_dataReported[[#This Row],[sampleId]]&lt;&gt;"", IF(Table_dataReported[[#This Row],[conc]]="","Missing method of analysis","OK"),"")</f>
        <v/>
      </c>
    </row>
    <row r="48" spans="2:51" x14ac:dyDescent="0.45">
      <c r="B48" t="str">
        <f>IF(AND(Table_dataReported[[#This Row],[sampleId]]&lt;&gt;"",Table_dataReported[[#This Row],[specText]]&lt;&gt;""),_xlfn.CONCAT(Table_dataReported[[#This Row],[sampleId]],"_",Table_dataReported[[#This Row],[specText]]),"")</f>
        <v/>
      </c>
      <c r="I48" t="str">
        <f>IF(Table_dataReported[[#This Row],[traceElText]]&lt;&gt;"",VLOOKUP(Table_dataReported[[#This Row],[traceElText]],Table_traceEl[],2,FALSE),"")</f>
        <v/>
      </c>
      <c r="K48" t="str">
        <f>IF(Table_dataReported[[#This Row],[specText]]&lt;&gt;"",VLOOKUP(Table_dataReported[[#This Row],[specText]],Table_spec[],2,FALSE),"")</f>
        <v/>
      </c>
      <c r="N48" t="str">
        <f>IF(Table_dataReported[[#This Row],[unitText]]&lt;&gt;"",VLOOKUP(Table_dataReported[[#This Row],[unitText]],Table_unit[],2,FALSE),"")</f>
        <v/>
      </c>
      <c r="P48" t="str">
        <f>IF(Table_dataReported[[#This Row],[weightText]]&lt;&gt;"",VLOOKUP(Table_dataReported[[#This Row],[weightText]],Table_weight[],2,FALSE),"")</f>
        <v/>
      </c>
      <c r="R48" t="str">
        <f>IF(Table_dataReported[[#This Row],[methAnText]]&lt;&gt;"",VLOOKUP(Table_dataReported[[#This Row],[methAnText]],Table_methAn[],2,FALSE),"")</f>
        <v/>
      </c>
      <c r="AA48" t="str">
        <f>IF(Table_dataReported[[#This Row],[unitText2]]&lt;&gt;"",VLOOKUP(Table_dataReported[[#This Row],[unitText2]],Table_unit[],2,FALSE),"")</f>
        <v/>
      </c>
      <c r="AB48" t="str">
        <f>IF(Table_dataReported[[#This Row],[unitText2]]="%","dw","")</f>
        <v/>
      </c>
      <c r="AC48" t="str">
        <f>IF(Table_dataReported[[#This Row],[weightText2]]&lt;&gt;"",VLOOKUP(Table_dataReported[[#This Row],[weightText2]],Table_weight[],2,FALSE),"")</f>
        <v/>
      </c>
      <c r="AF48" t="str">
        <f>IF(Table_dataReported[[#This Row],[unitText3]]&lt;&gt;"",VLOOKUP(Table_dataReported[[#This Row],[unitText3]],Table_unit[],2,FALSE),"")</f>
        <v/>
      </c>
      <c r="AG48" t="str">
        <f>IF(Table_dataReported[[#This Row],[unitText3]]="%","dw","")</f>
        <v/>
      </c>
      <c r="AH48" t="str">
        <f>IF(Table_dataReported[[#This Row],[weightText3]]&lt;&gt;"",VLOOKUP(Table_dataReported[[#This Row],[weightText3]],Table_weight[],2,FALSE),"")</f>
        <v/>
      </c>
      <c r="AQ48" t="str">
        <f>IF(Table_dataReported[[#This Row],[sampleId]]&lt;&gt;"", IF(Table_dataReported[[#This Row],[recId]]="","Missing record identifier","OK"),"")</f>
        <v/>
      </c>
      <c r="AR48" t="str">
        <f>IF(Table_dataReported[[#This Row],[sampleId]]&lt;&gt;"", IF(Table_dataReported[[#This Row],[envComp]]="","Missing environmental compartment","OK"),"")</f>
        <v/>
      </c>
      <c r="AS48" t="str">
        <f>IF(Table_dataReported[[#This Row],[sampleId]]&lt;&gt;"", IF(Table_dataReported[[#This Row],[pristineLoc]]="","Missing pristine location","OK"),"")</f>
        <v/>
      </c>
      <c r="AT48" t="str">
        <f>IF(Table_dataReported[[#This Row],[sampleId]]&lt;&gt;"", IF(Table_dataReported[[#This Row],[sampleLocCM]]="","Missing sampling location","OK"),"")</f>
        <v/>
      </c>
      <c r="AU48" t="str">
        <f>IF(Table_dataReported[[#This Row],[sampleId]]&lt;&gt;"", IF(Table_dataReported[[#This Row],[sampleDate]]="","Missing sampling date","OK"),"")</f>
        <v/>
      </c>
      <c r="AV48" t="str">
        <f>IF(Table_dataReported[[#This Row],[sampleId]]&lt;&gt;"", IF(Table_dataReported[[#This Row],[traceElText]]="","Missing trace element","OK"),"")</f>
        <v/>
      </c>
      <c r="AW48" t="str">
        <f>IF(Table_dataReported[[#This Row],[sampleId]]&lt;&gt;"", IF(Table_dataReported[[#This Row],[specText]]="","Missing speciation","OK"),"")</f>
        <v/>
      </c>
      <c r="AX48" t="str">
        <f>IF(Table_dataReported[[#This Row],[sampleId]]&lt;&gt;"", IF(Table_dataReported[[#This Row],[conc]]="","Missing concentration","OK"),"")</f>
        <v/>
      </c>
      <c r="AY48" t="str">
        <f>IF(Table_dataReported[[#This Row],[sampleId]]&lt;&gt;"", IF(Table_dataReported[[#This Row],[conc]]="","Missing method of analysis","OK"),"")</f>
        <v/>
      </c>
    </row>
    <row r="49" spans="2:51" x14ac:dyDescent="0.45">
      <c r="B49" t="str">
        <f>IF(AND(Table_dataReported[[#This Row],[sampleId]]&lt;&gt;"",Table_dataReported[[#This Row],[specText]]&lt;&gt;""),_xlfn.CONCAT(Table_dataReported[[#This Row],[sampleId]],"_",Table_dataReported[[#This Row],[specText]]),"")</f>
        <v/>
      </c>
      <c r="I49" t="str">
        <f>IF(Table_dataReported[[#This Row],[traceElText]]&lt;&gt;"",VLOOKUP(Table_dataReported[[#This Row],[traceElText]],Table_traceEl[],2,FALSE),"")</f>
        <v/>
      </c>
      <c r="K49" t="str">
        <f>IF(Table_dataReported[[#This Row],[specText]]&lt;&gt;"",VLOOKUP(Table_dataReported[[#This Row],[specText]],Table_spec[],2,FALSE),"")</f>
        <v/>
      </c>
      <c r="N49" t="str">
        <f>IF(Table_dataReported[[#This Row],[unitText]]&lt;&gt;"",VLOOKUP(Table_dataReported[[#This Row],[unitText]],Table_unit[],2,FALSE),"")</f>
        <v/>
      </c>
      <c r="P49" t="str">
        <f>IF(Table_dataReported[[#This Row],[weightText]]&lt;&gt;"",VLOOKUP(Table_dataReported[[#This Row],[weightText]],Table_weight[],2,FALSE),"")</f>
        <v/>
      </c>
      <c r="R49" t="str">
        <f>IF(Table_dataReported[[#This Row],[methAnText]]&lt;&gt;"",VLOOKUP(Table_dataReported[[#This Row],[methAnText]],Table_methAn[],2,FALSE),"")</f>
        <v/>
      </c>
      <c r="AA49" t="str">
        <f>IF(Table_dataReported[[#This Row],[unitText2]]&lt;&gt;"",VLOOKUP(Table_dataReported[[#This Row],[unitText2]],Table_unit[],2,FALSE),"")</f>
        <v/>
      </c>
      <c r="AB49" t="str">
        <f>IF(Table_dataReported[[#This Row],[unitText2]]="%","dw","")</f>
        <v/>
      </c>
      <c r="AC49" t="str">
        <f>IF(Table_dataReported[[#This Row],[weightText2]]&lt;&gt;"",VLOOKUP(Table_dataReported[[#This Row],[weightText2]],Table_weight[],2,FALSE),"")</f>
        <v/>
      </c>
      <c r="AF49" t="str">
        <f>IF(Table_dataReported[[#This Row],[unitText3]]&lt;&gt;"",VLOOKUP(Table_dataReported[[#This Row],[unitText3]],Table_unit[],2,FALSE),"")</f>
        <v/>
      </c>
      <c r="AG49" t="str">
        <f>IF(Table_dataReported[[#This Row],[unitText3]]="%","dw","")</f>
        <v/>
      </c>
      <c r="AH49" t="str">
        <f>IF(Table_dataReported[[#This Row],[weightText3]]&lt;&gt;"",VLOOKUP(Table_dataReported[[#This Row],[weightText3]],Table_weight[],2,FALSE),"")</f>
        <v/>
      </c>
      <c r="AQ49" t="str">
        <f>IF(Table_dataReported[[#This Row],[sampleId]]&lt;&gt;"", IF(Table_dataReported[[#This Row],[recId]]="","Missing record identifier","OK"),"")</f>
        <v/>
      </c>
      <c r="AR49" t="str">
        <f>IF(Table_dataReported[[#This Row],[sampleId]]&lt;&gt;"", IF(Table_dataReported[[#This Row],[envComp]]="","Missing environmental compartment","OK"),"")</f>
        <v/>
      </c>
      <c r="AS49" t="str">
        <f>IF(Table_dataReported[[#This Row],[sampleId]]&lt;&gt;"", IF(Table_dataReported[[#This Row],[pristineLoc]]="","Missing pristine location","OK"),"")</f>
        <v/>
      </c>
      <c r="AT49" t="str">
        <f>IF(Table_dataReported[[#This Row],[sampleId]]&lt;&gt;"", IF(Table_dataReported[[#This Row],[sampleLocCM]]="","Missing sampling location","OK"),"")</f>
        <v/>
      </c>
      <c r="AU49" t="str">
        <f>IF(Table_dataReported[[#This Row],[sampleId]]&lt;&gt;"", IF(Table_dataReported[[#This Row],[sampleDate]]="","Missing sampling date","OK"),"")</f>
        <v/>
      </c>
      <c r="AV49" t="str">
        <f>IF(Table_dataReported[[#This Row],[sampleId]]&lt;&gt;"", IF(Table_dataReported[[#This Row],[traceElText]]="","Missing trace element","OK"),"")</f>
        <v/>
      </c>
      <c r="AW49" t="str">
        <f>IF(Table_dataReported[[#This Row],[sampleId]]&lt;&gt;"", IF(Table_dataReported[[#This Row],[specText]]="","Missing speciation","OK"),"")</f>
        <v/>
      </c>
      <c r="AX49" t="str">
        <f>IF(Table_dataReported[[#This Row],[sampleId]]&lt;&gt;"", IF(Table_dataReported[[#This Row],[conc]]="","Missing concentration","OK"),"")</f>
        <v/>
      </c>
      <c r="AY49" t="str">
        <f>IF(Table_dataReported[[#This Row],[sampleId]]&lt;&gt;"", IF(Table_dataReported[[#This Row],[conc]]="","Missing method of analysis","OK"),"")</f>
        <v/>
      </c>
    </row>
    <row r="50" spans="2:51" x14ac:dyDescent="0.45">
      <c r="B50" t="str">
        <f>IF(AND(Table_dataReported[[#This Row],[sampleId]]&lt;&gt;"",Table_dataReported[[#This Row],[specText]]&lt;&gt;""),_xlfn.CONCAT(Table_dataReported[[#This Row],[sampleId]],"_",Table_dataReported[[#This Row],[specText]]),"")</f>
        <v/>
      </c>
      <c r="I50" t="str">
        <f>IF(Table_dataReported[[#This Row],[traceElText]]&lt;&gt;"",VLOOKUP(Table_dataReported[[#This Row],[traceElText]],Table_traceEl[],2,FALSE),"")</f>
        <v/>
      </c>
      <c r="K50" t="str">
        <f>IF(Table_dataReported[[#This Row],[specText]]&lt;&gt;"",VLOOKUP(Table_dataReported[[#This Row],[specText]],Table_spec[],2,FALSE),"")</f>
        <v/>
      </c>
      <c r="N50" t="str">
        <f>IF(Table_dataReported[[#This Row],[unitText]]&lt;&gt;"",VLOOKUP(Table_dataReported[[#This Row],[unitText]],Table_unit[],2,FALSE),"")</f>
        <v/>
      </c>
      <c r="P50" t="str">
        <f>IF(Table_dataReported[[#This Row],[weightText]]&lt;&gt;"",VLOOKUP(Table_dataReported[[#This Row],[weightText]],Table_weight[],2,FALSE),"")</f>
        <v/>
      </c>
      <c r="R50" t="str">
        <f>IF(Table_dataReported[[#This Row],[methAnText]]&lt;&gt;"",VLOOKUP(Table_dataReported[[#This Row],[methAnText]],Table_methAn[],2,FALSE),"")</f>
        <v/>
      </c>
      <c r="AA50" t="str">
        <f>IF(Table_dataReported[[#This Row],[unitText2]]&lt;&gt;"",VLOOKUP(Table_dataReported[[#This Row],[unitText2]],Table_unit[],2,FALSE),"")</f>
        <v/>
      </c>
      <c r="AB50" t="str">
        <f>IF(Table_dataReported[[#This Row],[unitText2]]="%","dw","")</f>
        <v/>
      </c>
      <c r="AC50" t="str">
        <f>IF(Table_dataReported[[#This Row],[weightText2]]&lt;&gt;"",VLOOKUP(Table_dataReported[[#This Row],[weightText2]],Table_weight[],2,FALSE),"")</f>
        <v/>
      </c>
      <c r="AF50" t="str">
        <f>IF(Table_dataReported[[#This Row],[unitText3]]&lt;&gt;"",VLOOKUP(Table_dataReported[[#This Row],[unitText3]],Table_unit[],2,FALSE),"")</f>
        <v/>
      </c>
      <c r="AG50" t="str">
        <f>IF(Table_dataReported[[#This Row],[unitText3]]="%","dw","")</f>
        <v/>
      </c>
      <c r="AH50" t="str">
        <f>IF(Table_dataReported[[#This Row],[weightText3]]&lt;&gt;"",VLOOKUP(Table_dataReported[[#This Row],[weightText3]],Table_weight[],2,FALSE),"")</f>
        <v/>
      </c>
      <c r="AQ50" t="str">
        <f>IF(Table_dataReported[[#This Row],[sampleId]]&lt;&gt;"", IF(Table_dataReported[[#This Row],[recId]]="","Missing record identifier","OK"),"")</f>
        <v/>
      </c>
      <c r="AR50" t="str">
        <f>IF(Table_dataReported[[#This Row],[sampleId]]&lt;&gt;"", IF(Table_dataReported[[#This Row],[envComp]]="","Missing environmental compartment","OK"),"")</f>
        <v/>
      </c>
      <c r="AS50" t="str">
        <f>IF(Table_dataReported[[#This Row],[sampleId]]&lt;&gt;"", IF(Table_dataReported[[#This Row],[pristineLoc]]="","Missing pristine location","OK"),"")</f>
        <v/>
      </c>
      <c r="AT50" t="str">
        <f>IF(Table_dataReported[[#This Row],[sampleId]]&lt;&gt;"", IF(Table_dataReported[[#This Row],[sampleLocCM]]="","Missing sampling location","OK"),"")</f>
        <v/>
      </c>
      <c r="AU50" t="str">
        <f>IF(Table_dataReported[[#This Row],[sampleId]]&lt;&gt;"", IF(Table_dataReported[[#This Row],[sampleDate]]="","Missing sampling date","OK"),"")</f>
        <v/>
      </c>
      <c r="AV50" t="str">
        <f>IF(Table_dataReported[[#This Row],[sampleId]]&lt;&gt;"", IF(Table_dataReported[[#This Row],[traceElText]]="","Missing trace element","OK"),"")</f>
        <v/>
      </c>
      <c r="AW50" t="str">
        <f>IF(Table_dataReported[[#This Row],[sampleId]]&lt;&gt;"", IF(Table_dataReported[[#This Row],[specText]]="","Missing speciation","OK"),"")</f>
        <v/>
      </c>
      <c r="AX50" t="str">
        <f>IF(Table_dataReported[[#This Row],[sampleId]]&lt;&gt;"", IF(Table_dataReported[[#This Row],[conc]]="","Missing concentration","OK"),"")</f>
        <v/>
      </c>
      <c r="AY50" t="str">
        <f>IF(Table_dataReported[[#This Row],[sampleId]]&lt;&gt;"", IF(Table_dataReported[[#This Row],[conc]]="","Missing method of analysis","OK"),"")</f>
        <v/>
      </c>
    </row>
    <row r="51" spans="2:51" x14ac:dyDescent="0.45">
      <c r="B51" t="str">
        <f>IF(AND(Table_dataReported[[#This Row],[sampleId]]&lt;&gt;"",Table_dataReported[[#This Row],[specText]]&lt;&gt;""),_xlfn.CONCAT(Table_dataReported[[#This Row],[sampleId]],"_",Table_dataReported[[#This Row],[specText]]),"")</f>
        <v/>
      </c>
      <c r="I51" t="str">
        <f>IF(Table_dataReported[[#This Row],[traceElText]]&lt;&gt;"",VLOOKUP(Table_dataReported[[#This Row],[traceElText]],Table_traceEl[],2,FALSE),"")</f>
        <v/>
      </c>
      <c r="K51" t="str">
        <f>IF(Table_dataReported[[#This Row],[specText]]&lt;&gt;"",VLOOKUP(Table_dataReported[[#This Row],[specText]],Table_spec[],2,FALSE),"")</f>
        <v/>
      </c>
      <c r="N51" t="str">
        <f>IF(Table_dataReported[[#This Row],[unitText]]&lt;&gt;"",VLOOKUP(Table_dataReported[[#This Row],[unitText]],Table_unit[],2,FALSE),"")</f>
        <v/>
      </c>
      <c r="P51" t="str">
        <f>IF(Table_dataReported[[#This Row],[weightText]]&lt;&gt;"",VLOOKUP(Table_dataReported[[#This Row],[weightText]],Table_weight[],2,FALSE),"")</f>
        <v/>
      </c>
      <c r="R51" t="str">
        <f>IF(Table_dataReported[[#This Row],[methAnText]]&lt;&gt;"",VLOOKUP(Table_dataReported[[#This Row],[methAnText]],Table_methAn[],2,FALSE),"")</f>
        <v/>
      </c>
      <c r="AA51" t="str">
        <f>IF(Table_dataReported[[#This Row],[unitText2]]&lt;&gt;"",VLOOKUP(Table_dataReported[[#This Row],[unitText2]],Table_unit[],2,FALSE),"")</f>
        <v/>
      </c>
      <c r="AB51" t="str">
        <f>IF(Table_dataReported[[#This Row],[unitText2]]="%","dw","")</f>
        <v/>
      </c>
      <c r="AC51" t="str">
        <f>IF(Table_dataReported[[#This Row],[weightText2]]&lt;&gt;"",VLOOKUP(Table_dataReported[[#This Row],[weightText2]],Table_weight[],2,FALSE),"")</f>
        <v/>
      </c>
      <c r="AF51" t="str">
        <f>IF(Table_dataReported[[#This Row],[unitText3]]&lt;&gt;"",VLOOKUP(Table_dataReported[[#This Row],[unitText3]],Table_unit[],2,FALSE),"")</f>
        <v/>
      </c>
      <c r="AG51" t="str">
        <f>IF(Table_dataReported[[#This Row],[unitText3]]="%","dw","")</f>
        <v/>
      </c>
      <c r="AH51" t="str">
        <f>IF(Table_dataReported[[#This Row],[weightText3]]&lt;&gt;"",VLOOKUP(Table_dataReported[[#This Row],[weightText3]],Table_weight[],2,FALSE),"")</f>
        <v/>
      </c>
      <c r="AQ51" t="str">
        <f>IF(Table_dataReported[[#This Row],[sampleId]]&lt;&gt;"", IF(Table_dataReported[[#This Row],[recId]]="","Missing record identifier","OK"),"")</f>
        <v/>
      </c>
      <c r="AR51" t="str">
        <f>IF(Table_dataReported[[#This Row],[sampleId]]&lt;&gt;"", IF(Table_dataReported[[#This Row],[envComp]]="","Missing environmental compartment","OK"),"")</f>
        <v/>
      </c>
      <c r="AS51" t="str">
        <f>IF(Table_dataReported[[#This Row],[sampleId]]&lt;&gt;"", IF(Table_dataReported[[#This Row],[pristineLoc]]="","Missing pristine location","OK"),"")</f>
        <v/>
      </c>
      <c r="AT51" t="str">
        <f>IF(Table_dataReported[[#This Row],[sampleId]]&lt;&gt;"", IF(Table_dataReported[[#This Row],[sampleLocCM]]="","Missing sampling location","OK"),"")</f>
        <v/>
      </c>
      <c r="AU51" t="str">
        <f>IF(Table_dataReported[[#This Row],[sampleId]]&lt;&gt;"", IF(Table_dataReported[[#This Row],[sampleDate]]="","Missing sampling date","OK"),"")</f>
        <v/>
      </c>
      <c r="AV51" t="str">
        <f>IF(Table_dataReported[[#This Row],[sampleId]]&lt;&gt;"", IF(Table_dataReported[[#This Row],[traceElText]]="","Missing trace element","OK"),"")</f>
        <v/>
      </c>
      <c r="AW51" t="str">
        <f>IF(Table_dataReported[[#This Row],[sampleId]]&lt;&gt;"", IF(Table_dataReported[[#This Row],[specText]]="","Missing speciation","OK"),"")</f>
        <v/>
      </c>
      <c r="AX51" t="str">
        <f>IF(Table_dataReported[[#This Row],[sampleId]]&lt;&gt;"", IF(Table_dataReported[[#This Row],[conc]]="","Missing concentration","OK"),"")</f>
        <v/>
      </c>
      <c r="AY51" t="str">
        <f>IF(Table_dataReported[[#This Row],[sampleId]]&lt;&gt;"", IF(Table_dataReported[[#This Row],[conc]]="","Missing method of analysis","OK"),"")</f>
        <v/>
      </c>
    </row>
    <row r="52" spans="2:51" x14ac:dyDescent="0.45">
      <c r="B52" t="str">
        <f>IF(AND(Table_dataReported[[#This Row],[sampleId]]&lt;&gt;"",Table_dataReported[[#This Row],[specText]]&lt;&gt;""),_xlfn.CONCAT(Table_dataReported[[#This Row],[sampleId]],"_",Table_dataReported[[#This Row],[specText]]),"")</f>
        <v/>
      </c>
      <c r="I52" t="str">
        <f>IF(Table_dataReported[[#This Row],[traceElText]]&lt;&gt;"",VLOOKUP(Table_dataReported[[#This Row],[traceElText]],Table_traceEl[],2,FALSE),"")</f>
        <v/>
      </c>
      <c r="K52" t="str">
        <f>IF(Table_dataReported[[#This Row],[specText]]&lt;&gt;"",VLOOKUP(Table_dataReported[[#This Row],[specText]],Table_spec[],2,FALSE),"")</f>
        <v/>
      </c>
      <c r="N52" t="str">
        <f>IF(Table_dataReported[[#This Row],[unitText]]&lt;&gt;"",VLOOKUP(Table_dataReported[[#This Row],[unitText]],Table_unit[],2,FALSE),"")</f>
        <v/>
      </c>
      <c r="P52" t="str">
        <f>IF(Table_dataReported[[#This Row],[weightText]]&lt;&gt;"",VLOOKUP(Table_dataReported[[#This Row],[weightText]],Table_weight[],2,FALSE),"")</f>
        <v/>
      </c>
      <c r="R52" t="str">
        <f>IF(Table_dataReported[[#This Row],[methAnText]]&lt;&gt;"",VLOOKUP(Table_dataReported[[#This Row],[methAnText]],Table_methAn[],2,FALSE),"")</f>
        <v/>
      </c>
      <c r="AA52" t="str">
        <f>IF(Table_dataReported[[#This Row],[unitText2]]&lt;&gt;"",VLOOKUP(Table_dataReported[[#This Row],[unitText2]],Table_unit[],2,FALSE),"")</f>
        <v/>
      </c>
      <c r="AB52" t="str">
        <f>IF(Table_dataReported[[#This Row],[unitText2]]="%","dw","")</f>
        <v/>
      </c>
      <c r="AC52" t="str">
        <f>IF(Table_dataReported[[#This Row],[weightText2]]&lt;&gt;"",VLOOKUP(Table_dataReported[[#This Row],[weightText2]],Table_weight[],2,FALSE),"")</f>
        <v/>
      </c>
      <c r="AF52" t="str">
        <f>IF(Table_dataReported[[#This Row],[unitText3]]&lt;&gt;"",VLOOKUP(Table_dataReported[[#This Row],[unitText3]],Table_unit[],2,FALSE),"")</f>
        <v/>
      </c>
      <c r="AG52" t="str">
        <f>IF(Table_dataReported[[#This Row],[unitText3]]="%","dw","")</f>
        <v/>
      </c>
      <c r="AH52" t="str">
        <f>IF(Table_dataReported[[#This Row],[weightText3]]&lt;&gt;"",VLOOKUP(Table_dataReported[[#This Row],[weightText3]],Table_weight[],2,FALSE),"")</f>
        <v/>
      </c>
      <c r="AQ52" t="str">
        <f>IF(Table_dataReported[[#This Row],[sampleId]]&lt;&gt;"", IF(Table_dataReported[[#This Row],[recId]]="","Missing record identifier","OK"),"")</f>
        <v/>
      </c>
      <c r="AR52" t="str">
        <f>IF(Table_dataReported[[#This Row],[sampleId]]&lt;&gt;"", IF(Table_dataReported[[#This Row],[envComp]]="","Missing environmental compartment","OK"),"")</f>
        <v/>
      </c>
      <c r="AS52" t="str">
        <f>IF(Table_dataReported[[#This Row],[sampleId]]&lt;&gt;"", IF(Table_dataReported[[#This Row],[pristineLoc]]="","Missing pristine location","OK"),"")</f>
        <v/>
      </c>
      <c r="AT52" t="str">
        <f>IF(Table_dataReported[[#This Row],[sampleId]]&lt;&gt;"", IF(Table_dataReported[[#This Row],[sampleLocCM]]="","Missing sampling location","OK"),"")</f>
        <v/>
      </c>
      <c r="AU52" t="str">
        <f>IF(Table_dataReported[[#This Row],[sampleId]]&lt;&gt;"", IF(Table_dataReported[[#This Row],[sampleDate]]="","Missing sampling date","OK"),"")</f>
        <v/>
      </c>
      <c r="AV52" t="str">
        <f>IF(Table_dataReported[[#This Row],[sampleId]]&lt;&gt;"", IF(Table_dataReported[[#This Row],[traceElText]]="","Missing trace element","OK"),"")</f>
        <v/>
      </c>
      <c r="AW52" t="str">
        <f>IF(Table_dataReported[[#This Row],[sampleId]]&lt;&gt;"", IF(Table_dataReported[[#This Row],[specText]]="","Missing speciation","OK"),"")</f>
        <v/>
      </c>
      <c r="AX52" t="str">
        <f>IF(Table_dataReported[[#This Row],[sampleId]]&lt;&gt;"", IF(Table_dataReported[[#This Row],[conc]]="","Missing concentration","OK"),"")</f>
        <v/>
      </c>
      <c r="AY52" t="str">
        <f>IF(Table_dataReported[[#This Row],[sampleId]]&lt;&gt;"", IF(Table_dataReported[[#This Row],[conc]]="","Missing method of analysis","OK"),"")</f>
        <v/>
      </c>
    </row>
    <row r="53" spans="2:51" x14ac:dyDescent="0.45">
      <c r="B53" t="str">
        <f>IF(AND(Table_dataReported[[#This Row],[sampleId]]&lt;&gt;"",Table_dataReported[[#This Row],[specText]]&lt;&gt;""),_xlfn.CONCAT(Table_dataReported[[#This Row],[sampleId]],"_",Table_dataReported[[#This Row],[specText]]),"")</f>
        <v/>
      </c>
      <c r="I53" t="str">
        <f>IF(Table_dataReported[[#This Row],[traceElText]]&lt;&gt;"",VLOOKUP(Table_dataReported[[#This Row],[traceElText]],Table_traceEl[],2,FALSE),"")</f>
        <v/>
      </c>
      <c r="K53" t="str">
        <f>IF(Table_dataReported[[#This Row],[specText]]&lt;&gt;"",VLOOKUP(Table_dataReported[[#This Row],[specText]],Table_spec[],2,FALSE),"")</f>
        <v/>
      </c>
      <c r="N53" t="str">
        <f>IF(Table_dataReported[[#This Row],[unitText]]&lt;&gt;"",VLOOKUP(Table_dataReported[[#This Row],[unitText]],Table_unit[],2,FALSE),"")</f>
        <v/>
      </c>
      <c r="P53" t="str">
        <f>IF(Table_dataReported[[#This Row],[weightText]]&lt;&gt;"",VLOOKUP(Table_dataReported[[#This Row],[weightText]],Table_weight[],2,FALSE),"")</f>
        <v/>
      </c>
      <c r="R53" t="str">
        <f>IF(Table_dataReported[[#This Row],[methAnText]]&lt;&gt;"",VLOOKUP(Table_dataReported[[#This Row],[methAnText]],Table_methAn[],2,FALSE),"")</f>
        <v/>
      </c>
      <c r="AA53" t="str">
        <f>IF(Table_dataReported[[#This Row],[unitText2]]&lt;&gt;"",VLOOKUP(Table_dataReported[[#This Row],[unitText2]],Table_unit[],2,FALSE),"")</f>
        <v/>
      </c>
      <c r="AB53" t="str">
        <f>IF(Table_dataReported[[#This Row],[unitText2]]="%","dw","")</f>
        <v/>
      </c>
      <c r="AC53" t="str">
        <f>IF(Table_dataReported[[#This Row],[weightText2]]&lt;&gt;"",VLOOKUP(Table_dataReported[[#This Row],[weightText2]],Table_weight[],2,FALSE),"")</f>
        <v/>
      </c>
      <c r="AF53" t="str">
        <f>IF(Table_dataReported[[#This Row],[unitText3]]&lt;&gt;"",VLOOKUP(Table_dataReported[[#This Row],[unitText3]],Table_unit[],2,FALSE),"")</f>
        <v/>
      </c>
      <c r="AG53" t="str">
        <f>IF(Table_dataReported[[#This Row],[unitText3]]="%","dw","")</f>
        <v/>
      </c>
      <c r="AH53" t="str">
        <f>IF(Table_dataReported[[#This Row],[weightText3]]&lt;&gt;"",VLOOKUP(Table_dataReported[[#This Row],[weightText3]],Table_weight[],2,FALSE),"")</f>
        <v/>
      </c>
      <c r="AQ53" t="str">
        <f>IF(Table_dataReported[[#This Row],[sampleId]]&lt;&gt;"", IF(Table_dataReported[[#This Row],[recId]]="","Missing record identifier","OK"),"")</f>
        <v/>
      </c>
      <c r="AR53" t="str">
        <f>IF(Table_dataReported[[#This Row],[sampleId]]&lt;&gt;"", IF(Table_dataReported[[#This Row],[envComp]]="","Missing environmental compartment","OK"),"")</f>
        <v/>
      </c>
      <c r="AS53" t="str">
        <f>IF(Table_dataReported[[#This Row],[sampleId]]&lt;&gt;"", IF(Table_dataReported[[#This Row],[pristineLoc]]="","Missing pristine location","OK"),"")</f>
        <v/>
      </c>
      <c r="AT53" t="str">
        <f>IF(Table_dataReported[[#This Row],[sampleId]]&lt;&gt;"", IF(Table_dataReported[[#This Row],[sampleLocCM]]="","Missing sampling location","OK"),"")</f>
        <v/>
      </c>
      <c r="AU53" t="str">
        <f>IF(Table_dataReported[[#This Row],[sampleId]]&lt;&gt;"", IF(Table_dataReported[[#This Row],[sampleDate]]="","Missing sampling date","OK"),"")</f>
        <v/>
      </c>
      <c r="AV53" t="str">
        <f>IF(Table_dataReported[[#This Row],[sampleId]]&lt;&gt;"", IF(Table_dataReported[[#This Row],[traceElText]]="","Missing trace element","OK"),"")</f>
        <v/>
      </c>
      <c r="AW53" t="str">
        <f>IF(Table_dataReported[[#This Row],[sampleId]]&lt;&gt;"", IF(Table_dataReported[[#This Row],[specText]]="","Missing speciation","OK"),"")</f>
        <v/>
      </c>
      <c r="AX53" t="str">
        <f>IF(Table_dataReported[[#This Row],[sampleId]]&lt;&gt;"", IF(Table_dataReported[[#This Row],[conc]]="","Missing concentration","OK"),"")</f>
        <v/>
      </c>
      <c r="AY53" t="str">
        <f>IF(Table_dataReported[[#This Row],[sampleId]]&lt;&gt;"", IF(Table_dataReported[[#This Row],[conc]]="","Missing method of analysis","OK"),"")</f>
        <v/>
      </c>
    </row>
    <row r="54" spans="2:51" x14ac:dyDescent="0.45">
      <c r="B54" t="str">
        <f>IF(AND(Table_dataReported[[#This Row],[sampleId]]&lt;&gt;"",Table_dataReported[[#This Row],[specText]]&lt;&gt;""),_xlfn.CONCAT(Table_dataReported[[#This Row],[sampleId]],"_",Table_dataReported[[#This Row],[specText]]),"")</f>
        <v/>
      </c>
      <c r="I54" t="str">
        <f>IF(Table_dataReported[[#This Row],[traceElText]]&lt;&gt;"",VLOOKUP(Table_dataReported[[#This Row],[traceElText]],Table_traceEl[],2,FALSE),"")</f>
        <v/>
      </c>
      <c r="K54" t="str">
        <f>IF(Table_dataReported[[#This Row],[specText]]&lt;&gt;"",VLOOKUP(Table_dataReported[[#This Row],[specText]],Table_spec[],2,FALSE),"")</f>
        <v/>
      </c>
      <c r="N54" t="str">
        <f>IF(Table_dataReported[[#This Row],[unitText]]&lt;&gt;"",VLOOKUP(Table_dataReported[[#This Row],[unitText]],Table_unit[],2,FALSE),"")</f>
        <v/>
      </c>
      <c r="P54" t="str">
        <f>IF(Table_dataReported[[#This Row],[weightText]]&lt;&gt;"",VLOOKUP(Table_dataReported[[#This Row],[weightText]],Table_weight[],2,FALSE),"")</f>
        <v/>
      </c>
      <c r="R54" t="str">
        <f>IF(Table_dataReported[[#This Row],[methAnText]]&lt;&gt;"",VLOOKUP(Table_dataReported[[#This Row],[methAnText]],Table_methAn[],2,FALSE),"")</f>
        <v/>
      </c>
      <c r="AA54" t="str">
        <f>IF(Table_dataReported[[#This Row],[unitText2]]&lt;&gt;"",VLOOKUP(Table_dataReported[[#This Row],[unitText2]],Table_unit[],2,FALSE),"")</f>
        <v/>
      </c>
      <c r="AB54" t="str">
        <f>IF(Table_dataReported[[#This Row],[unitText2]]="%","dw","")</f>
        <v/>
      </c>
      <c r="AC54" t="str">
        <f>IF(Table_dataReported[[#This Row],[weightText2]]&lt;&gt;"",VLOOKUP(Table_dataReported[[#This Row],[weightText2]],Table_weight[],2,FALSE),"")</f>
        <v/>
      </c>
      <c r="AF54" t="str">
        <f>IF(Table_dataReported[[#This Row],[unitText3]]&lt;&gt;"",VLOOKUP(Table_dataReported[[#This Row],[unitText3]],Table_unit[],2,FALSE),"")</f>
        <v/>
      </c>
      <c r="AG54" t="str">
        <f>IF(Table_dataReported[[#This Row],[unitText3]]="%","dw","")</f>
        <v/>
      </c>
      <c r="AH54" t="str">
        <f>IF(Table_dataReported[[#This Row],[weightText3]]&lt;&gt;"",VLOOKUP(Table_dataReported[[#This Row],[weightText3]],Table_weight[],2,FALSE),"")</f>
        <v/>
      </c>
      <c r="AQ54" t="str">
        <f>IF(Table_dataReported[[#This Row],[sampleId]]&lt;&gt;"", IF(Table_dataReported[[#This Row],[recId]]="","Missing record identifier","OK"),"")</f>
        <v/>
      </c>
      <c r="AR54" t="str">
        <f>IF(Table_dataReported[[#This Row],[sampleId]]&lt;&gt;"", IF(Table_dataReported[[#This Row],[envComp]]="","Missing environmental compartment","OK"),"")</f>
        <v/>
      </c>
      <c r="AS54" t="str">
        <f>IF(Table_dataReported[[#This Row],[sampleId]]&lt;&gt;"", IF(Table_dataReported[[#This Row],[pristineLoc]]="","Missing pristine location","OK"),"")</f>
        <v/>
      </c>
      <c r="AT54" t="str">
        <f>IF(Table_dataReported[[#This Row],[sampleId]]&lt;&gt;"", IF(Table_dataReported[[#This Row],[sampleLocCM]]="","Missing sampling location","OK"),"")</f>
        <v/>
      </c>
      <c r="AU54" t="str">
        <f>IF(Table_dataReported[[#This Row],[sampleId]]&lt;&gt;"", IF(Table_dataReported[[#This Row],[sampleDate]]="","Missing sampling date","OK"),"")</f>
        <v/>
      </c>
      <c r="AV54" t="str">
        <f>IF(Table_dataReported[[#This Row],[sampleId]]&lt;&gt;"", IF(Table_dataReported[[#This Row],[traceElText]]="","Missing trace element","OK"),"")</f>
        <v/>
      </c>
      <c r="AW54" t="str">
        <f>IF(Table_dataReported[[#This Row],[sampleId]]&lt;&gt;"", IF(Table_dataReported[[#This Row],[specText]]="","Missing speciation","OK"),"")</f>
        <v/>
      </c>
      <c r="AX54" t="str">
        <f>IF(Table_dataReported[[#This Row],[sampleId]]&lt;&gt;"", IF(Table_dataReported[[#This Row],[conc]]="","Missing concentration","OK"),"")</f>
        <v/>
      </c>
      <c r="AY54" t="str">
        <f>IF(Table_dataReported[[#This Row],[sampleId]]&lt;&gt;"", IF(Table_dataReported[[#This Row],[conc]]="","Missing method of analysis","OK"),"")</f>
        <v/>
      </c>
    </row>
    <row r="55" spans="2:51" x14ac:dyDescent="0.45">
      <c r="B55" t="str">
        <f>IF(AND(Table_dataReported[[#This Row],[sampleId]]&lt;&gt;"",Table_dataReported[[#This Row],[specText]]&lt;&gt;""),_xlfn.CONCAT(Table_dataReported[[#This Row],[sampleId]],"_",Table_dataReported[[#This Row],[specText]]),"")</f>
        <v/>
      </c>
      <c r="I55" t="str">
        <f>IF(Table_dataReported[[#This Row],[traceElText]]&lt;&gt;"",VLOOKUP(Table_dataReported[[#This Row],[traceElText]],Table_traceEl[],2,FALSE),"")</f>
        <v/>
      </c>
      <c r="K55" t="str">
        <f>IF(Table_dataReported[[#This Row],[specText]]&lt;&gt;"",VLOOKUP(Table_dataReported[[#This Row],[specText]],Table_spec[],2,FALSE),"")</f>
        <v/>
      </c>
      <c r="N55" t="str">
        <f>IF(Table_dataReported[[#This Row],[unitText]]&lt;&gt;"",VLOOKUP(Table_dataReported[[#This Row],[unitText]],Table_unit[],2,FALSE),"")</f>
        <v/>
      </c>
      <c r="P55" t="str">
        <f>IF(Table_dataReported[[#This Row],[weightText]]&lt;&gt;"",VLOOKUP(Table_dataReported[[#This Row],[weightText]],Table_weight[],2,FALSE),"")</f>
        <v/>
      </c>
      <c r="R55" t="str">
        <f>IF(Table_dataReported[[#This Row],[methAnText]]&lt;&gt;"",VLOOKUP(Table_dataReported[[#This Row],[methAnText]],Table_methAn[],2,FALSE),"")</f>
        <v/>
      </c>
      <c r="AA55" t="str">
        <f>IF(Table_dataReported[[#This Row],[unitText2]]&lt;&gt;"",VLOOKUP(Table_dataReported[[#This Row],[unitText2]],Table_unit[],2,FALSE),"")</f>
        <v/>
      </c>
      <c r="AB55" t="str">
        <f>IF(Table_dataReported[[#This Row],[unitText2]]="%","dw","")</f>
        <v/>
      </c>
      <c r="AC55" t="str">
        <f>IF(Table_dataReported[[#This Row],[weightText2]]&lt;&gt;"",VLOOKUP(Table_dataReported[[#This Row],[weightText2]],Table_weight[],2,FALSE),"")</f>
        <v/>
      </c>
      <c r="AF55" t="str">
        <f>IF(Table_dataReported[[#This Row],[unitText3]]&lt;&gt;"",VLOOKUP(Table_dataReported[[#This Row],[unitText3]],Table_unit[],2,FALSE),"")</f>
        <v/>
      </c>
      <c r="AG55" t="str">
        <f>IF(Table_dataReported[[#This Row],[unitText3]]="%","dw","")</f>
        <v/>
      </c>
      <c r="AH55" t="str">
        <f>IF(Table_dataReported[[#This Row],[weightText3]]&lt;&gt;"",VLOOKUP(Table_dataReported[[#This Row],[weightText3]],Table_weight[],2,FALSE),"")</f>
        <v/>
      </c>
      <c r="AQ55" t="str">
        <f>IF(Table_dataReported[[#This Row],[sampleId]]&lt;&gt;"", IF(Table_dataReported[[#This Row],[recId]]="","Missing record identifier","OK"),"")</f>
        <v/>
      </c>
      <c r="AR55" t="str">
        <f>IF(Table_dataReported[[#This Row],[sampleId]]&lt;&gt;"", IF(Table_dataReported[[#This Row],[envComp]]="","Missing environmental compartment","OK"),"")</f>
        <v/>
      </c>
      <c r="AS55" t="str">
        <f>IF(Table_dataReported[[#This Row],[sampleId]]&lt;&gt;"", IF(Table_dataReported[[#This Row],[pristineLoc]]="","Missing pristine location","OK"),"")</f>
        <v/>
      </c>
      <c r="AT55" t="str">
        <f>IF(Table_dataReported[[#This Row],[sampleId]]&lt;&gt;"", IF(Table_dataReported[[#This Row],[sampleLocCM]]="","Missing sampling location","OK"),"")</f>
        <v/>
      </c>
      <c r="AU55" t="str">
        <f>IF(Table_dataReported[[#This Row],[sampleId]]&lt;&gt;"", IF(Table_dataReported[[#This Row],[sampleDate]]="","Missing sampling date","OK"),"")</f>
        <v/>
      </c>
      <c r="AV55" t="str">
        <f>IF(Table_dataReported[[#This Row],[sampleId]]&lt;&gt;"", IF(Table_dataReported[[#This Row],[traceElText]]="","Missing trace element","OK"),"")</f>
        <v/>
      </c>
      <c r="AW55" t="str">
        <f>IF(Table_dataReported[[#This Row],[sampleId]]&lt;&gt;"", IF(Table_dataReported[[#This Row],[specText]]="","Missing speciation","OK"),"")</f>
        <v/>
      </c>
      <c r="AX55" t="str">
        <f>IF(Table_dataReported[[#This Row],[sampleId]]&lt;&gt;"", IF(Table_dataReported[[#This Row],[conc]]="","Missing concentration","OK"),"")</f>
        <v/>
      </c>
      <c r="AY55" t="str">
        <f>IF(Table_dataReported[[#This Row],[sampleId]]&lt;&gt;"", IF(Table_dataReported[[#This Row],[conc]]="","Missing method of analysis","OK"),"")</f>
        <v/>
      </c>
    </row>
    <row r="56" spans="2:51" x14ac:dyDescent="0.45">
      <c r="B56" t="str">
        <f>IF(AND(Table_dataReported[[#This Row],[sampleId]]&lt;&gt;"",Table_dataReported[[#This Row],[specText]]&lt;&gt;""),_xlfn.CONCAT(Table_dataReported[[#This Row],[sampleId]],"_",Table_dataReported[[#This Row],[specText]]),"")</f>
        <v/>
      </c>
      <c r="I56" t="str">
        <f>IF(Table_dataReported[[#This Row],[traceElText]]&lt;&gt;"",VLOOKUP(Table_dataReported[[#This Row],[traceElText]],Table_traceEl[],2,FALSE),"")</f>
        <v/>
      </c>
      <c r="K56" t="str">
        <f>IF(Table_dataReported[[#This Row],[specText]]&lt;&gt;"",VLOOKUP(Table_dataReported[[#This Row],[specText]],Table_spec[],2,FALSE),"")</f>
        <v/>
      </c>
      <c r="N56" t="str">
        <f>IF(Table_dataReported[[#This Row],[unitText]]&lt;&gt;"",VLOOKUP(Table_dataReported[[#This Row],[unitText]],Table_unit[],2,FALSE),"")</f>
        <v/>
      </c>
      <c r="P56" t="str">
        <f>IF(Table_dataReported[[#This Row],[weightText]]&lt;&gt;"",VLOOKUP(Table_dataReported[[#This Row],[weightText]],Table_weight[],2,FALSE),"")</f>
        <v/>
      </c>
      <c r="R56" t="str">
        <f>IF(Table_dataReported[[#This Row],[methAnText]]&lt;&gt;"",VLOOKUP(Table_dataReported[[#This Row],[methAnText]],Table_methAn[],2,FALSE),"")</f>
        <v/>
      </c>
      <c r="AA56" t="str">
        <f>IF(Table_dataReported[[#This Row],[unitText2]]&lt;&gt;"",VLOOKUP(Table_dataReported[[#This Row],[unitText2]],Table_unit[],2,FALSE),"")</f>
        <v/>
      </c>
      <c r="AB56" t="str">
        <f>IF(Table_dataReported[[#This Row],[unitText2]]="%","dw","")</f>
        <v/>
      </c>
      <c r="AC56" t="str">
        <f>IF(Table_dataReported[[#This Row],[weightText2]]&lt;&gt;"",VLOOKUP(Table_dataReported[[#This Row],[weightText2]],Table_weight[],2,FALSE),"")</f>
        <v/>
      </c>
      <c r="AF56" t="str">
        <f>IF(Table_dataReported[[#This Row],[unitText3]]&lt;&gt;"",VLOOKUP(Table_dataReported[[#This Row],[unitText3]],Table_unit[],2,FALSE),"")</f>
        <v/>
      </c>
      <c r="AG56" t="str">
        <f>IF(Table_dataReported[[#This Row],[unitText3]]="%","dw","")</f>
        <v/>
      </c>
      <c r="AH56" t="str">
        <f>IF(Table_dataReported[[#This Row],[weightText3]]&lt;&gt;"",VLOOKUP(Table_dataReported[[#This Row],[weightText3]],Table_weight[],2,FALSE),"")</f>
        <v/>
      </c>
      <c r="AQ56" t="str">
        <f>IF(Table_dataReported[[#This Row],[sampleId]]&lt;&gt;"", IF(Table_dataReported[[#This Row],[recId]]="","Missing record identifier","OK"),"")</f>
        <v/>
      </c>
      <c r="AR56" t="str">
        <f>IF(Table_dataReported[[#This Row],[sampleId]]&lt;&gt;"", IF(Table_dataReported[[#This Row],[envComp]]="","Missing environmental compartment","OK"),"")</f>
        <v/>
      </c>
      <c r="AS56" t="str">
        <f>IF(Table_dataReported[[#This Row],[sampleId]]&lt;&gt;"", IF(Table_dataReported[[#This Row],[pristineLoc]]="","Missing pristine location","OK"),"")</f>
        <v/>
      </c>
      <c r="AT56" t="str">
        <f>IF(Table_dataReported[[#This Row],[sampleId]]&lt;&gt;"", IF(Table_dataReported[[#This Row],[sampleLocCM]]="","Missing sampling location","OK"),"")</f>
        <v/>
      </c>
      <c r="AU56" t="str">
        <f>IF(Table_dataReported[[#This Row],[sampleId]]&lt;&gt;"", IF(Table_dataReported[[#This Row],[sampleDate]]="","Missing sampling date","OK"),"")</f>
        <v/>
      </c>
      <c r="AV56" t="str">
        <f>IF(Table_dataReported[[#This Row],[sampleId]]&lt;&gt;"", IF(Table_dataReported[[#This Row],[traceElText]]="","Missing trace element","OK"),"")</f>
        <v/>
      </c>
      <c r="AW56" t="str">
        <f>IF(Table_dataReported[[#This Row],[sampleId]]&lt;&gt;"", IF(Table_dataReported[[#This Row],[specText]]="","Missing speciation","OK"),"")</f>
        <v/>
      </c>
      <c r="AX56" t="str">
        <f>IF(Table_dataReported[[#This Row],[sampleId]]&lt;&gt;"", IF(Table_dataReported[[#This Row],[conc]]="","Missing concentration","OK"),"")</f>
        <v/>
      </c>
      <c r="AY56" t="str">
        <f>IF(Table_dataReported[[#This Row],[sampleId]]&lt;&gt;"", IF(Table_dataReported[[#This Row],[conc]]="","Missing method of analysis","OK"),"")</f>
        <v/>
      </c>
    </row>
    <row r="57" spans="2:51" x14ac:dyDescent="0.45">
      <c r="B57" t="str">
        <f>IF(AND(Table_dataReported[[#This Row],[sampleId]]&lt;&gt;"",Table_dataReported[[#This Row],[specText]]&lt;&gt;""),_xlfn.CONCAT(Table_dataReported[[#This Row],[sampleId]],"_",Table_dataReported[[#This Row],[specText]]),"")</f>
        <v/>
      </c>
      <c r="I57" t="str">
        <f>IF(Table_dataReported[[#This Row],[traceElText]]&lt;&gt;"",VLOOKUP(Table_dataReported[[#This Row],[traceElText]],Table_traceEl[],2,FALSE),"")</f>
        <v/>
      </c>
      <c r="K57" t="str">
        <f>IF(Table_dataReported[[#This Row],[specText]]&lt;&gt;"",VLOOKUP(Table_dataReported[[#This Row],[specText]],Table_spec[],2,FALSE),"")</f>
        <v/>
      </c>
      <c r="N57" t="str">
        <f>IF(Table_dataReported[[#This Row],[unitText]]&lt;&gt;"",VLOOKUP(Table_dataReported[[#This Row],[unitText]],Table_unit[],2,FALSE),"")</f>
        <v/>
      </c>
      <c r="P57" t="str">
        <f>IF(Table_dataReported[[#This Row],[weightText]]&lt;&gt;"",VLOOKUP(Table_dataReported[[#This Row],[weightText]],Table_weight[],2,FALSE),"")</f>
        <v/>
      </c>
      <c r="R57" t="str">
        <f>IF(Table_dataReported[[#This Row],[methAnText]]&lt;&gt;"",VLOOKUP(Table_dataReported[[#This Row],[methAnText]],Table_methAn[],2,FALSE),"")</f>
        <v/>
      </c>
      <c r="AA57" t="str">
        <f>IF(Table_dataReported[[#This Row],[unitText2]]&lt;&gt;"",VLOOKUP(Table_dataReported[[#This Row],[unitText2]],Table_unit[],2,FALSE),"")</f>
        <v/>
      </c>
      <c r="AB57" t="str">
        <f>IF(Table_dataReported[[#This Row],[unitText2]]="%","dw","")</f>
        <v/>
      </c>
      <c r="AC57" t="str">
        <f>IF(Table_dataReported[[#This Row],[weightText2]]&lt;&gt;"",VLOOKUP(Table_dataReported[[#This Row],[weightText2]],Table_weight[],2,FALSE),"")</f>
        <v/>
      </c>
      <c r="AF57" t="str">
        <f>IF(Table_dataReported[[#This Row],[unitText3]]&lt;&gt;"",VLOOKUP(Table_dataReported[[#This Row],[unitText3]],Table_unit[],2,FALSE),"")</f>
        <v/>
      </c>
      <c r="AG57" t="str">
        <f>IF(Table_dataReported[[#This Row],[unitText3]]="%","dw","")</f>
        <v/>
      </c>
      <c r="AH57" t="str">
        <f>IF(Table_dataReported[[#This Row],[weightText3]]&lt;&gt;"",VLOOKUP(Table_dataReported[[#This Row],[weightText3]],Table_weight[],2,FALSE),"")</f>
        <v/>
      </c>
      <c r="AQ57" t="str">
        <f>IF(Table_dataReported[[#This Row],[sampleId]]&lt;&gt;"", IF(Table_dataReported[[#This Row],[recId]]="","Missing record identifier","OK"),"")</f>
        <v/>
      </c>
      <c r="AR57" t="str">
        <f>IF(Table_dataReported[[#This Row],[sampleId]]&lt;&gt;"", IF(Table_dataReported[[#This Row],[envComp]]="","Missing environmental compartment","OK"),"")</f>
        <v/>
      </c>
      <c r="AS57" t="str">
        <f>IF(Table_dataReported[[#This Row],[sampleId]]&lt;&gt;"", IF(Table_dataReported[[#This Row],[pristineLoc]]="","Missing pristine location","OK"),"")</f>
        <v/>
      </c>
      <c r="AT57" t="str">
        <f>IF(Table_dataReported[[#This Row],[sampleId]]&lt;&gt;"", IF(Table_dataReported[[#This Row],[sampleLocCM]]="","Missing sampling location","OK"),"")</f>
        <v/>
      </c>
      <c r="AU57" t="str">
        <f>IF(Table_dataReported[[#This Row],[sampleId]]&lt;&gt;"", IF(Table_dataReported[[#This Row],[sampleDate]]="","Missing sampling date","OK"),"")</f>
        <v/>
      </c>
      <c r="AV57" t="str">
        <f>IF(Table_dataReported[[#This Row],[sampleId]]&lt;&gt;"", IF(Table_dataReported[[#This Row],[traceElText]]="","Missing trace element","OK"),"")</f>
        <v/>
      </c>
      <c r="AW57" t="str">
        <f>IF(Table_dataReported[[#This Row],[sampleId]]&lt;&gt;"", IF(Table_dataReported[[#This Row],[specText]]="","Missing speciation","OK"),"")</f>
        <v/>
      </c>
      <c r="AX57" t="str">
        <f>IF(Table_dataReported[[#This Row],[sampleId]]&lt;&gt;"", IF(Table_dataReported[[#This Row],[conc]]="","Missing concentration","OK"),"")</f>
        <v/>
      </c>
      <c r="AY57" t="str">
        <f>IF(Table_dataReported[[#This Row],[sampleId]]&lt;&gt;"", IF(Table_dataReported[[#This Row],[conc]]="","Missing method of analysis","OK"),"")</f>
        <v/>
      </c>
    </row>
    <row r="58" spans="2:51" x14ac:dyDescent="0.45">
      <c r="B58" t="str">
        <f>IF(AND(Table_dataReported[[#This Row],[sampleId]]&lt;&gt;"",Table_dataReported[[#This Row],[specText]]&lt;&gt;""),_xlfn.CONCAT(Table_dataReported[[#This Row],[sampleId]],"_",Table_dataReported[[#This Row],[specText]]),"")</f>
        <v/>
      </c>
      <c r="I58" t="str">
        <f>IF(Table_dataReported[[#This Row],[traceElText]]&lt;&gt;"",VLOOKUP(Table_dataReported[[#This Row],[traceElText]],Table_traceEl[],2,FALSE),"")</f>
        <v/>
      </c>
      <c r="K58" t="str">
        <f>IF(Table_dataReported[[#This Row],[specText]]&lt;&gt;"",VLOOKUP(Table_dataReported[[#This Row],[specText]],Table_spec[],2,FALSE),"")</f>
        <v/>
      </c>
      <c r="N58" t="str">
        <f>IF(Table_dataReported[[#This Row],[unitText]]&lt;&gt;"",VLOOKUP(Table_dataReported[[#This Row],[unitText]],Table_unit[],2,FALSE),"")</f>
        <v/>
      </c>
      <c r="P58" t="str">
        <f>IF(Table_dataReported[[#This Row],[weightText]]&lt;&gt;"",VLOOKUP(Table_dataReported[[#This Row],[weightText]],Table_weight[],2,FALSE),"")</f>
        <v/>
      </c>
      <c r="R58" t="str">
        <f>IF(Table_dataReported[[#This Row],[methAnText]]&lt;&gt;"",VLOOKUP(Table_dataReported[[#This Row],[methAnText]],Table_methAn[],2,FALSE),"")</f>
        <v/>
      </c>
      <c r="AA58" t="str">
        <f>IF(Table_dataReported[[#This Row],[unitText2]]&lt;&gt;"",VLOOKUP(Table_dataReported[[#This Row],[unitText2]],Table_unit[],2,FALSE),"")</f>
        <v/>
      </c>
      <c r="AB58" t="str">
        <f>IF(Table_dataReported[[#This Row],[unitText2]]="%","dw","")</f>
        <v/>
      </c>
      <c r="AC58" t="str">
        <f>IF(Table_dataReported[[#This Row],[weightText2]]&lt;&gt;"",VLOOKUP(Table_dataReported[[#This Row],[weightText2]],Table_weight[],2,FALSE),"")</f>
        <v/>
      </c>
      <c r="AF58" t="str">
        <f>IF(Table_dataReported[[#This Row],[unitText3]]&lt;&gt;"",VLOOKUP(Table_dataReported[[#This Row],[unitText3]],Table_unit[],2,FALSE),"")</f>
        <v/>
      </c>
      <c r="AG58" t="str">
        <f>IF(Table_dataReported[[#This Row],[unitText3]]="%","dw","")</f>
        <v/>
      </c>
      <c r="AH58" t="str">
        <f>IF(Table_dataReported[[#This Row],[weightText3]]&lt;&gt;"",VLOOKUP(Table_dataReported[[#This Row],[weightText3]],Table_weight[],2,FALSE),"")</f>
        <v/>
      </c>
      <c r="AQ58" t="str">
        <f>IF(Table_dataReported[[#This Row],[sampleId]]&lt;&gt;"", IF(Table_dataReported[[#This Row],[recId]]="","Missing record identifier","OK"),"")</f>
        <v/>
      </c>
      <c r="AR58" t="str">
        <f>IF(Table_dataReported[[#This Row],[sampleId]]&lt;&gt;"", IF(Table_dataReported[[#This Row],[envComp]]="","Missing environmental compartment","OK"),"")</f>
        <v/>
      </c>
      <c r="AS58" t="str">
        <f>IF(Table_dataReported[[#This Row],[sampleId]]&lt;&gt;"", IF(Table_dataReported[[#This Row],[pristineLoc]]="","Missing pristine location","OK"),"")</f>
        <v/>
      </c>
      <c r="AT58" t="str">
        <f>IF(Table_dataReported[[#This Row],[sampleId]]&lt;&gt;"", IF(Table_dataReported[[#This Row],[sampleLocCM]]="","Missing sampling location","OK"),"")</f>
        <v/>
      </c>
      <c r="AU58" t="str">
        <f>IF(Table_dataReported[[#This Row],[sampleId]]&lt;&gt;"", IF(Table_dataReported[[#This Row],[sampleDate]]="","Missing sampling date","OK"),"")</f>
        <v/>
      </c>
      <c r="AV58" t="str">
        <f>IF(Table_dataReported[[#This Row],[sampleId]]&lt;&gt;"", IF(Table_dataReported[[#This Row],[traceElText]]="","Missing trace element","OK"),"")</f>
        <v/>
      </c>
      <c r="AW58" t="str">
        <f>IF(Table_dataReported[[#This Row],[sampleId]]&lt;&gt;"", IF(Table_dataReported[[#This Row],[specText]]="","Missing speciation","OK"),"")</f>
        <v/>
      </c>
      <c r="AX58" t="str">
        <f>IF(Table_dataReported[[#This Row],[sampleId]]&lt;&gt;"", IF(Table_dataReported[[#This Row],[conc]]="","Missing concentration","OK"),"")</f>
        <v/>
      </c>
      <c r="AY58" t="str">
        <f>IF(Table_dataReported[[#This Row],[sampleId]]&lt;&gt;"", IF(Table_dataReported[[#This Row],[conc]]="","Missing method of analysis","OK"),"")</f>
        <v/>
      </c>
    </row>
    <row r="59" spans="2:51" x14ac:dyDescent="0.45">
      <c r="B59" t="str">
        <f>IF(AND(Table_dataReported[[#This Row],[sampleId]]&lt;&gt;"",Table_dataReported[[#This Row],[specText]]&lt;&gt;""),_xlfn.CONCAT(Table_dataReported[[#This Row],[sampleId]],"_",Table_dataReported[[#This Row],[specText]]),"")</f>
        <v/>
      </c>
      <c r="I59" t="str">
        <f>IF(Table_dataReported[[#This Row],[traceElText]]&lt;&gt;"",VLOOKUP(Table_dataReported[[#This Row],[traceElText]],Table_traceEl[],2,FALSE),"")</f>
        <v/>
      </c>
      <c r="K59" t="str">
        <f>IF(Table_dataReported[[#This Row],[specText]]&lt;&gt;"",VLOOKUP(Table_dataReported[[#This Row],[specText]],Table_spec[],2,FALSE),"")</f>
        <v/>
      </c>
      <c r="N59" t="str">
        <f>IF(Table_dataReported[[#This Row],[unitText]]&lt;&gt;"",VLOOKUP(Table_dataReported[[#This Row],[unitText]],Table_unit[],2,FALSE),"")</f>
        <v/>
      </c>
      <c r="P59" t="str">
        <f>IF(Table_dataReported[[#This Row],[weightText]]&lt;&gt;"",VLOOKUP(Table_dataReported[[#This Row],[weightText]],Table_weight[],2,FALSE),"")</f>
        <v/>
      </c>
      <c r="R59" t="str">
        <f>IF(Table_dataReported[[#This Row],[methAnText]]&lt;&gt;"",VLOOKUP(Table_dataReported[[#This Row],[methAnText]],Table_methAn[],2,FALSE),"")</f>
        <v/>
      </c>
      <c r="AA59" t="str">
        <f>IF(Table_dataReported[[#This Row],[unitText2]]&lt;&gt;"",VLOOKUP(Table_dataReported[[#This Row],[unitText2]],Table_unit[],2,FALSE),"")</f>
        <v/>
      </c>
      <c r="AB59" t="str">
        <f>IF(Table_dataReported[[#This Row],[unitText2]]="%","dw","")</f>
        <v/>
      </c>
      <c r="AC59" t="str">
        <f>IF(Table_dataReported[[#This Row],[weightText2]]&lt;&gt;"",VLOOKUP(Table_dataReported[[#This Row],[weightText2]],Table_weight[],2,FALSE),"")</f>
        <v/>
      </c>
      <c r="AF59" t="str">
        <f>IF(Table_dataReported[[#This Row],[unitText3]]&lt;&gt;"",VLOOKUP(Table_dataReported[[#This Row],[unitText3]],Table_unit[],2,FALSE),"")</f>
        <v/>
      </c>
      <c r="AG59" t="str">
        <f>IF(Table_dataReported[[#This Row],[unitText3]]="%","dw","")</f>
        <v/>
      </c>
      <c r="AH59" t="str">
        <f>IF(Table_dataReported[[#This Row],[weightText3]]&lt;&gt;"",VLOOKUP(Table_dataReported[[#This Row],[weightText3]],Table_weight[],2,FALSE),"")</f>
        <v/>
      </c>
      <c r="AQ59" t="str">
        <f>IF(Table_dataReported[[#This Row],[sampleId]]&lt;&gt;"", IF(Table_dataReported[[#This Row],[recId]]="","Missing record identifier","OK"),"")</f>
        <v/>
      </c>
      <c r="AR59" t="str">
        <f>IF(Table_dataReported[[#This Row],[sampleId]]&lt;&gt;"", IF(Table_dataReported[[#This Row],[envComp]]="","Missing environmental compartment","OK"),"")</f>
        <v/>
      </c>
      <c r="AS59" t="str">
        <f>IF(Table_dataReported[[#This Row],[sampleId]]&lt;&gt;"", IF(Table_dataReported[[#This Row],[pristineLoc]]="","Missing pristine location","OK"),"")</f>
        <v/>
      </c>
      <c r="AT59" t="str">
        <f>IF(Table_dataReported[[#This Row],[sampleId]]&lt;&gt;"", IF(Table_dataReported[[#This Row],[sampleLocCM]]="","Missing sampling location","OK"),"")</f>
        <v/>
      </c>
      <c r="AU59" t="str">
        <f>IF(Table_dataReported[[#This Row],[sampleId]]&lt;&gt;"", IF(Table_dataReported[[#This Row],[sampleDate]]="","Missing sampling date","OK"),"")</f>
        <v/>
      </c>
      <c r="AV59" t="str">
        <f>IF(Table_dataReported[[#This Row],[sampleId]]&lt;&gt;"", IF(Table_dataReported[[#This Row],[traceElText]]="","Missing trace element","OK"),"")</f>
        <v/>
      </c>
      <c r="AW59" t="str">
        <f>IF(Table_dataReported[[#This Row],[sampleId]]&lt;&gt;"", IF(Table_dataReported[[#This Row],[specText]]="","Missing speciation","OK"),"")</f>
        <v/>
      </c>
      <c r="AX59" t="str">
        <f>IF(Table_dataReported[[#This Row],[sampleId]]&lt;&gt;"", IF(Table_dataReported[[#This Row],[conc]]="","Missing concentration","OK"),"")</f>
        <v/>
      </c>
      <c r="AY59" t="str">
        <f>IF(Table_dataReported[[#This Row],[sampleId]]&lt;&gt;"", IF(Table_dataReported[[#This Row],[conc]]="","Missing method of analysis","OK"),"")</f>
        <v/>
      </c>
    </row>
    <row r="60" spans="2:51" x14ac:dyDescent="0.45">
      <c r="B60" t="str">
        <f>IF(AND(Table_dataReported[[#This Row],[sampleId]]&lt;&gt;"",Table_dataReported[[#This Row],[specText]]&lt;&gt;""),_xlfn.CONCAT(Table_dataReported[[#This Row],[sampleId]],"_",Table_dataReported[[#This Row],[specText]]),"")</f>
        <v/>
      </c>
      <c r="I60" t="str">
        <f>IF(Table_dataReported[[#This Row],[traceElText]]&lt;&gt;"",VLOOKUP(Table_dataReported[[#This Row],[traceElText]],Table_traceEl[],2,FALSE),"")</f>
        <v/>
      </c>
      <c r="K60" t="str">
        <f>IF(Table_dataReported[[#This Row],[specText]]&lt;&gt;"",VLOOKUP(Table_dataReported[[#This Row],[specText]],Table_spec[],2,FALSE),"")</f>
        <v/>
      </c>
      <c r="N60" t="str">
        <f>IF(Table_dataReported[[#This Row],[unitText]]&lt;&gt;"",VLOOKUP(Table_dataReported[[#This Row],[unitText]],Table_unit[],2,FALSE),"")</f>
        <v/>
      </c>
      <c r="P60" t="str">
        <f>IF(Table_dataReported[[#This Row],[weightText]]&lt;&gt;"",VLOOKUP(Table_dataReported[[#This Row],[weightText]],Table_weight[],2,FALSE),"")</f>
        <v/>
      </c>
      <c r="R60" t="str">
        <f>IF(Table_dataReported[[#This Row],[methAnText]]&lt;&gt;"",VLOOKUP(Table_dataReported[[#This Row],[methAnText]],Table_methAn[],2,FALSE),"")</f>
        <v/>
      </c>
      <c r="AA60" t="str">
        <f>IF(Table_dataReported[[#This Row],[unitText2]]&lt;&gt;"",VLOOKUP(Table_dataReported[[#This Row],[unitText2]],Table_unit[],2,FALSE),"")</f>
        <v/>
      </c>
      <c r="AB60" t="str">
        <f>IF(Table_dataReported[[#This Row],[unitText2]]="%","dw","")</f>
        <v/>
      </c>
      <c r="AC60" t="str">
        <f>IF(Table_dataReported[[#This Row],[weightText2]]&lt;&gt;"",VLOOKUP(Table_dataReported[[#This Row],[weightText2]],Table_weight[],2,FALSE),"")</f>
        <v/>
      </c>
      <c r="AF60" t="str">
        <f>IF(Table_dataReported[[#This Row],[unitText3]]&lt;&gt;"",VLOOKUP(Table_dataReported[[#This Row],[unitText3]],Table_unit[],2,FALSE),"")</f>
        <v/>
      </c>
      <c r="AG60" t="str">
        <f>IF(Table_dataReported[[#This Row],[unitText3]]="%","dw","")</f>
        <v/>
      </c>
      <c r="AH60" t="str">
        <f>IF(Table_dataReported[[#This Row],[weightText3]]&lt;&gt;"",VLOOKUP(Table_dataReported[[#This Row],[weightText3]],Table_weight[],2,FALSE),"")</f>
        <v/>
      </c>
      <c r="AQ60" t="str">
        <f>IF(Table_dataReported[[#This Row],[sampleId]]&lt;&gt;"", IF(Table_dataReported[[#This Row],[recId]]="","Missing record identifier","OK"),"")</f>
        <v/>
      </c>
      <c r="AR60" t="str">
        <f>IF(Table_dataReported[[#This Row],[sampleId]]&lt;&gt;"", IF(Table_dataReported[[#This Row],[envComp]]="","Missing environmental compartment","OK"),"")</f>
        <v/>
      </c>
      <c r="AS60" t="str">
        <f>IF(Table_dataReported[[#This Row],[sampleId]]&lt;&gt;"", IF(Table_dataReported[[#This Row],[pristineLoc]]="","Missing pristine location","OK"),"")</f>
        <v/>
      </c>
      <c r="AT60" t="str">
        <f>IF(Table_dataReported[[#This Row],[sampleId]]&lt;&gt;"", IF(Table_dataReported[[#This Row],[sampleLocCM]]="","Missing sampling location","OK"),"")</f>
        <v/>
      </c>
      <c r="AU60" t="str">
        <f>IF(Table_dataReported[[#This Row],[sampleId]]&lt;&gt;"", IF(Table_dataReported[[#This Row],[sampleDate]]="","Missing sampling date","OK"),"")</f>
        <v/>
      </c>
      <c r="AV60" t="str">
        <f>IF(Table_dataReported[[#This Row],[sampleId]]&lt;&gt;"", IF(Table_dataReported[[#This Row],[traceElText]]="","Missing trace element","OK"),"")</f>
        <v/>
      </c>
      <c r="AW60" t="str">
        <f>IF(Table_dataReported[[#This Row],[sampleId]]&lt;&gt;"", IF(Table_dataReported[[#This Row],[specText]]="","Missing speciation","OK"),"")</f>
        <v/>
      </c>
      <c r="AX60" t="str">
        <f>IF(Table_dataReported[[#This Row],[sampleId]]&lt;&gt;"", IF(Table_dataReported[[#This Row],[conc]]="","Missing concentration","OK"),"")</f>
        <v/>
      </c>
      <c r="AY60" t="str">
        <f>IF(Table_dataReported[[#This Row],[sampleId]]&lt;&gt;"", IF(Table_dataReported[[#This Row],[conc]]="","Missing method of analysis","OK"),"")</f>
        <v/>
      </c>
    </row>
    <row r="61" spans="2:51" x14ac:dyDescent="0.45">
      <c r="B61" t="str">
        <f>IF(AND(Table_dataReported[[#This Row],[sampleId]]&lt;&gt;"",Table_dataReported[[#This Row],[specText]]&lt;&gt;""),_xlfn.CONCAT(Table_dataReported[[#This Row],[sampleId]],"_",Table_dataReported[[#This Row],[specText]]),"")</f>
        <v/>
      </c>
      <c r="I61" t="str">
        <f>IF(Table_dataReported[[#This Row],[traceElText]]&lt;&gt;"",VLOOKUP(Table_dataReported[[#This Row],[traceElText]],Table_traceEl[],2,FALSE),"")</f>
        <v/>
      </c>
      <c r="K61" t="str">
        <f>IF(Table_dataReported[[#This Row],[specText]]&lt;&gt;"",VLOOKUP(Table_dataReported[[#This Row],[specText]],Table_spec[],2,FALSE),"")</f>
        <v/>
      </c>
      <c r="N61" t="str">
        <f>IF(Table_dataReported[[#This Row],[unitText]]&lt;&gt;"",VLOOKUP(Table_dataReported[[#This Row],[unitText]],Table_unit[],2,FALSE),"")</f>
        <v/>
      </c>
      <c r="P61" t="str">
        <f>IF(Table_dataReported[[#This Row],[weightText]]&lt;&gt;"",VLOOKUP(Table_dataReported[[#This Row],[weightText]],Table_weight[],2,FALSE),"")</f>
        <v/>
      </c>
      <c r="R61" t="str">
        <f>IF(Table_dataReported[[#This Row],[methAnText]]&lt;&gt;"",VLOOKUP(Table_dataReported[[#This Row],[methAnText]],Table_methAn[],2,FALSE),"")</f>
        <v/>
      </c>
      <c r="AA61" t="str">
        <f>IF(Table_dataReported[[#This Row],[unitText2]]&lt;&gt;"",VLOOKUP(Table_dataReported[[#This Row],[unitText2]],Table_unit[],2,FALSE),"")</f>
        <v/>
      </c>
      <c r="AB61" t="str">
        <f>IF(Table_dataReported[[#This Row],[unitText2]]="%","dw","")</f>
        <v/>
      </c>
      <c r="AC61" t="str">
        <f>IF(Table_dataReported[[#This Row],[weightText2]]&lt;&gt;"",VLOOKUP(Table_dataReported[[#This Row],[weightText2]],Table_weight[],2,FALSE),"")</f>
        <v/>
      </c>
      <c r="AF61" t="str">
        <f>IF(Table_dataReported[[#This Row],[unitText3]]&lt;&gt;"",VLOOKUP(Table_dataReported[[#This Row],[unitText3]],Table_unit[],2,FALSE),"")</f>
        <v/>
      </c>
      <c r="AG61" t="str">
        <f>IF(Table_dataReported[[#This Row],[unitText3]]="%","dw","")</f>
        <v/>
      </c>
      <c r="AH61" t="str">
        <f>IF(Table_dataReported[[#This Row],[weightText3]]&lt;&gt;"",VLOOKUP(Table_dataReported[[#This Row],[weightText3]],Table_weight[],2,FALSE),"")</f>
        <v/>
      </c>
      <c r="AQ61" t="str">
        <f>IF(Table_dataReported[[#This Row],[sampleId]]&lt;&gt;"", IF(Table_dataReported[[#This Row],[recId]]="","Missing record identifier","OK"),"")</f>
        <v/>
      </c>
      <c r="AR61" t="str">
        <f>IF(Table_dataReported[[#This Row],[sampleId]]&lt;&gt;"", IF(Table_dataReported[[#This Row],[envComp]]="","Missing environmental compartment","OK"),"")</f>
        <v/>
      </c>
      <c r="AS61" t="str">
        <f>IF(Table_dataReported[[#This Row],[sampleId]]&lt;&gt;"", IF(Table_dataReported[[#This Row],[pristineLoc]]="","Missing pristine location","OK"),"")</f>
        <v/>
      </c>
      <c r="AT61" t="str">
        <f>IF(Table_dataReported[[#This Row],[sampleId]]&lt;&gt;"", IF(Table_dataReported[[#This Row],[sampleLocCM]]="","Missing sampling location","OK"),"")</f>
        <v/>
      </c>
      <c r="AU61" t="str">
        <f>IF(Table_dataReported[[#This Row],[sampleId]]&lt;&gt;"", IF(Table_dataReported[[#This Row],[sampleDate]]="","Missing sampling date","OK"),"")</f>
        <v/>
      </c>
      <c r="AV61" t="str">
        <f>IF(Table_dataReported[[#This Row],[sampleId]]&lt;&gt;"", IF(Table_dataReported[[#This Row],[traceElText]]="","Missing trace element","OK"),"")</f>
        <v/>
      </c>
      <c r="AW61" t="str">
        <f>IF(Table_dataReported[[#This Row],[sampleId]]&lt;&gt;"", IF(Table_dataReported[[#This Row],[specText]]="","Missing speciation","OK"),"")</f>
        <v/>
      </c>
      <c r="AX61" t="str">
        <f>IF(Table_dataReported[[#This Row],[sampleId]]&lt;&gt;"", IF(Table_dataReported[[#This Row],[conc]]="","Missing concentration","OK"),"")</f>
        <v/>
      </c>
      <c r="AY61" t="str">
        <f>IF(Table_dataReported[[#This Row],[sampleId]]&lt;&gt;"", IF(Table_dataReported[[#This Row],[conc]]="","Missing method of analysis","OK"),"")</f>
        <v/>
      </c>
    </row>
    <row r="62" spans="2:51" x14ac:dyDescent="0.45">
      <c r="B62" t="str">
        <f>IF(AND(Table_dataReported[[#This Row],[sampleId]]&lt;&gt;"",Table_dataReported[[#This Row],[specText]]&lt;&gt;""),_xlfn.CONCAT(Table_dataReported[[#This Row],[sampleId]],"_",Table_dataReported[[#This Row],[specText]]),"")</f>
        <v/>
      </c>
      <c r="I62" t="str">
        <f>IF(Table_dataReported[[#This Row],[traceElText]]&lt;&gt;"",VLOOKUP(Table_dataReported[[#This Row],[traceElText]],Table_traceEl[],2,FALSE),"")</f>
        <v/>
      </c>
      <c r="K62" t="str">
        <f>IF(Table_dataReported[[#This Row],[specText]]&lt;&gt;"",VLOOKUP(Table_dataReported[[#This Row],[specText]],Table_spec[],2,FALSE),"")</f>
        <v/>
      </c>
      <c r="N62" t="str">
        <f>IF(Table_dataReported[[#This Row],[unitText]]&lt;&gt;"",VLOOKUP(Table_dataReported[[#This Row],[unitText]],Table_unit[],2,FALSE),"")</f>
        <v/>
      </c>
      <c r="P62" t="str">
        <f>IF(Table_dataReported[[#This Row],[weightText]]&lt;&gt;"",VLOOKUP(Table_dataReported[[#This Row],[weightText]],Table_weight[],2,FALSE),"")</f>
        <v/>
      </c>
      <c r="R62" t="str">
        <f>IF(Table_dataReported[[#This Row],[methAnText]]&lt;&gt;"",VLOOKUP(Table_dataReported[[#This Row],[methAnText]],Table_methAn[],2,FALSE),"")</f>
        <v/>
      </c>
      <c r="AA62" t="str">
        <f>IF(Table_dataReported[[#This Row],[unitText2]]&lt;&gt;"",VLOOKUP(Table_dataReported[[#This Row],[unitText2]],Table_unit[],2,FALSE),"")</f>
        <v/>
      </c>
      <c r="AB62" t="str">
        <f>IF(Table_dataReported[[#This Row],[unitText2]]="%","dw","")</f>
        <v/>
      </c>
      <c r="AC62" t="str">
        <f>IF(Table_dataReported[[#This Row],[weightText2]]&lt;&gt;"",VLOOKUP(Table_dataReported[[#This Row],[weightText2]],Table_weight[],2,FALSE),"")</f>
        <v/>
      </c>
      <c r="AF62" t="str">
        <f>IF(Table_dataReported[[#This Row],[unitText3]]&lt;&gt;"",VLOOKUP(Table_dataReported[[#This Row],[unitText3]],Table_unit[],2,FALSE),"")</f>
        <v/>
      </c>
      <c r="AG62" t="str">
        <f>IF(Table_dataReported[[#This Row],[unitText3]]="%","dw","")</f>
        <v/>
      </c>
      <c r="AH62" t="str">
        <f>IF(Table_dataReported[[#This Row],[weightText3]]&lt;&gt;"",VLOOKUP(Table_dataReported[[#This Row],[weightText3]],Table_weight[],2,FALSE),"")</f>
        <v/>
      </c>
      <c r="AQ62" t="str">
        <f>IF(Table_dataReported[[#This Row],[sampleId]]&lt;&gt;"", IF(Table_dataReported[[#This Row],[recId]]="","Missing record identifier","OK"),"")</f>
        <v/>
      </c>
      <c r="AR62" t="str">
        <f>IF(Table_dataReported[[#This Row],[sampleId]]&lt;&gt;"", IF(Table_dataReported[[#This Row],[envComp]]="","Missing environmental compartment","OK"),"")</f>
        <v/>
      </c>
      <c r="AS62" t="str">
        <f>IF(Table_dataReported[[#This Row],[sampleId]]&lt;&gt;"", IF(Table_dataReported[[#This Row],[pristineLoc]]="","Missing pristine location","OK"),"")</f>
        <v/>
      </c>
      <c r="AT62" t="str">
        <f>IF(Table_dataReported[[#This Row],[sampleId]]&lt;&gt;"", IF(Table_dataReported[[#This Row],[sampleLocCM]]="","Missing sampling location","OK"),"")</f>
        <v/>
      </c>
      <c r="AU62" t="str">
        <f>IF(Table_dataReported[[#This Row],[sampleId]]&lt;&gt;"", IF(Table_dataReported[[#This Row],[sampleDate]]="","Missing sampling date","OK"),"")</f>
        <v/>
      </c>
      <c r="AV62" t="str">
        <f>IF(Table_dataReported[[#This Row],[sampleId]]&lt;&gt;"", IF(Table_dataReported[[#This Row],[traceElText]]="","Missing trace element","OK"),"")</f>
        <v/>
      </c>
      <c r="AW62" t="str">
        <f>IF(Table_dataReported[[#This Row],[sampleId]]&lt;&gt;"", IF(Table_dataReported[[#This Row],[specText]]="","Missing speciation","OK"),"")</f>
        <v/>
      </c>
      <c r="AX62" t="str">
        <f>IF(Table_dataReported[[#This Row],[sampleId]]&lt;&gt;"", IF(Table_dataReported[[#This Row],[conc]]="","Missing concentration","OK"),"")</f>
        <v/>
      </c>
      <c r="AY62" t="str">
        <f>IF(Table_dataReported[[#This Row],[sampleId]]&lt;&gt;"", IF(Table_dataReported[[#This Row],[conc]]="","Missing method of analysis","OK"),"")</f>
        <v/>
      </c>
    </row>
    <row r="63" spans="2:51" x14ac:dyDescent="0.45">
      <c r="B63" t="str">
        <f>IF(AND(Table_dataReported[[#This Row],[sampleId]]&lt;&gt;"",Table_dataReported[[#This Row],[specText]]&lt;&gt;""),_xlfn.CONCAT(Table_dataReported[[#This Row],[sampleId]],"_",Table_dataReported[[#This Row],[specText]]),"")</f>
        <v/>
      </c>
      <c r="I63" t="str">
        <f>IF(Table_dataReported[[#This Row],[traceElText]]&lt;&gt;"",VLOOKUP(Table_dataReported[[#This Row],[traceElText]],Table_traceEl[],2,FALSE),"")</f>
        <v/>
      </c>
      <c r="K63" t="str">
        <f>IF(Table_dataReported[[#This Row],[specText]]&lt;&gt;"",VLOOKUP(Table_dataReported[[#This Row],[specText]],Table_spec[],2,FALSE),"")</f>
        <v/>
      </c>
      <c r="N63" t="str">
        <f>IF(Table_dataReported[[#This Row],[unitText]]&lt;&gt;"",VLOOKUP(Table_dataReported[[#This Row],[unitText]],Table_unit[],2,FALSE),"")</f>
        <v/>
      </c>
      <c r="P63" t="str">
        <f>IF(Table_dataReported[[#This Row],[weightText]]&lt;&gt;"",VLOOKUP(Table_dataReported[[#This Row],[weightText]],Table_weight[],2,FALSE),"")</f>
        <v/>
      </c>
      <c r="R63" t="str">
        <f>IF(Table_dataReported[[#This Row],[methAnText]]&lt;&gt;"",VLOOKUP(Table_dataReported[[#This Row],[methAnText]],Table_methAn[],2,FALSE),"")</f>
        <v/>
      </c>
      <c r="AA63" t="str">
        <f>IF(Table_dataReported[[#This Row],[unitText2]]&lt;&gt;"",VLOOKUP(Table_dataReported[[#This Row],[unitText2]],Table_unit[],2,FALSE),"")</f>
        <v/>
      </c>
      <c r="AB63" t="str">
        <f>IF(Table_dataReported[[#This Row],[unitText2]]="%","dw","")</f>
        <v/>
      </c>
      <c r="AC63" t="str">
        <f>IF(Table_dataReported[[#This Row],[weightText2]]&lt;&gt;"",VLOOKUP(Table_dataReported[[#This Row],[weightText2]],Table_weight[],2,FALSE),"")</f>
        <v/>
      </c>
      <c r="AF63" t="str">
        <f>IF(Table_dataReported[[#This Row],[unitText3]]&lt;&gt;"",VLOOKUP(Table_dataReported[[#This Row],[unitText3]],Table_unit[],2,FALSE),"")</f>
        <v/>
      </c>
      <c r="AG63" t="str">
        <f>IF(Table_dataReported[[#This Row],[unitText3]]="%","dw","")</f>
        <v/>
      </c>
      <c r="AH63" t="str">
        <f>IF(Table_dataReported[[#This Row],[weightText3]]&lt;&gt;"",VLOOKUP(Table_dataReported[[#This Row],[weightText3]],Table_weight[],2,FALSE),"")</f>
        <v/>
      </c>
      <c r="AQ63" t="str">
        <f>IF(Table_dataReported[[#This Row],[sampleId]]&lt;&gt;"", IF(Table_dataReported[[#This Row],[recId]]="","Missing record identifier","OK"),"")</f>
        <v/>
      </c>
      <c r="AR63" t="str">
        <f>IF(Table_dataReported[[#This Row],[sampleId]]&lt;&gt;"", IF(Table_dataReported[[#This Row],[envComp]]="","Missing environmental compartment","OK"),"")</f>
        <v/>
      </c>
      <c r="AS63" t="str">
        <f>IF(Table_dataReported[[#This Row],[sampleId]]&lt;&gt;"", IF(Table_dataReported[[#This Row],[pristineLoc]]="","Missing pristine location","OK"),"")</f>
        <v/>
      </c>
      <c r="AT63" t="str">
        <f>IF(Table_dataReported[[#This Row],[sampleId]]&lt;&gt;"", IF(Table_dataReported[[#This Row],[sampleLocCM]]="","Missing sampling location","OK"),"")</f>
        <v/>
      </c>
      <c r="AU63" t="str">
        <f>IF(Table_dataReported[[#This Row],[sampleId]]&lt;&gt;"", IF(Table_dataReported[[#This Row],[sampleDate]]="","Missing sampling date","OK"),"")</f>
        <v/>
      </c>
      <c r="AV63" t="str">
        <f>IF(Table_dataReported[[#This Row],[sampleId]]&lt;&gt;"", IF(Table_dataReported[[#This Row],[traceElText]]="","Missing trace element","OK"),"")</f>
        <v/>
      </c>
      <c r="AW63" t="str">
        <f>IF(Table_dataReported[[#This Row],[sampleId]]&lt;&gt;"", IF(Table_dataReported[[#This Row],[specText]]="","Missing speciation","OK"),"")</f>
        <v/>
      </c>
      <c r="AX63" t="str">
        <f>IF(Table_dataReported[[#This Row],[sampleId]]&lt;&gt;"", IF(Table_dataReported[[#This Row],[conc]]="","Missing concentration","OK"),"")</f>
        <v/>
      </c>
      <c r="AY63" t="str">
        <f>IF(Table_dataReported[[#This Row],[sampleId]]&lt;&gt;"", IF(Table_dataReported[[#This Row],[conc]]="","Missing method of analysis","OK"),"")</f>
        <v/>
      </c>
    </row>
    <row r="64" spans="2:51" x14ac:dyDescent="0.45">
      <c r="B64" t="str">
        <f>IF(AND(Table_dataReported[[#This Row],[sampleId]]&lt;&gt;"",Table_dataReported[[#This Row],[specText]]&lt;&gt;""),_xlfn.CONCAT(Table_dataReported[[#This Row],[sampleId]],"_",Table_dataReported[[#This Row],[specText]]),"")</f>
        <v/>
      </c>
      <c r="I64" t="str">
        <f>IF(Table_dataReported[[#This Row],[traceElText]]&lt;&gt;"",VLOOKUP(Table_dataReported[[#This Row],[traceElText]],Table_traceEl[],2,FALSE),"")</f>
        <v/>
      </c>
      <c r="K64" t="str">
        <f>IF(Table_dataReported[[#This Row],[specText]]&lt;&gt;"",VLOOKUP(Table_dataReported[[#This Row],[specText]],Table_spec[],2,FALSE),"")</f>
        <v/>
      </c>
      <c r="N64" t="str">
        <f>IF(Table_dataReported[[#This Row],[unitText]]&lt;&gt;"",VLOOKUP(Table_dataReported[[#This Row],[unitText]],Table_unit[],2,FALSE),"")</f>
        <v/>
      </c>
      <c r="P64" t="str">
        <f>IF(Table_dataReported[[#This Row],[weightText]]&lt;&gt;"",VLOOKUP(Table_dataReported[[#This Row],[weightText]],Table_weight[],2,FALSE),"")</f>
        <v/>
      </c>
      <c r="R64" t="str">
        <f>IF(Table_dataReported[[#This Row],[methAnText]]&lt;&gt;"",VLOOKUP(Table_dataReported[[#This Row],[methAnText]],Table_methAn[],2,FALSE),"")</f>
        <v/>
      </c>
      <c r="AA64" t="str">
        <f>IF(Table_dataReported[[#This Row],[unitText2]]&lt;&gt;"",VLOOKUP(Table_dataReported[[#This Row],[unitText2]],Table_unit[],2,FALSE),"")</f>
        <v/>
      </c>
      <c r="AB64" t="str">
        <f>IF(Table_dataReported[[#This Row],[unitText2]]="%","dw","")</f>
        <v/>
      </c>
      <c r="AC64" t="str">
        <f>IF(Table_dataReported[[#This Row],[weightText2]]&lt;&gt;"",VLOOKUP(Table_dataReported[[#This Row],[weightText2]],Table_weight[],2,FALSE),"")</f>
        <v/>
      </c>
      <c r="AF64" t="str">
        <f>IF(Table_dataReported[[#This Row],[unitText3]]&lt;&gt;"",VLOOKUP(Table_dataReported[[#This Row],[unitText3]],Table_unit[],2,FALSE),"")</f>
        <v/>
      </c>
      <c r="AG64" t="str">
        <f>IF(Table_dataReported[[#This Row],[unitText3]]="%","dw","")</f>
        <v/>
      </c>
      <c r="AH64" t="str">
        <f>IF(Table_dataReported[[#This Row],[weightText3]]&lt;&gt;"",VLOOKUP(Table_dataReported[[#This Row],[weightText3]],Table_weight[],2,FALSE),"")</f>
        <v/>
      </c>
      <c r="AQ64" t="str">
        <f>IF(Table_dataReported[[#This Row],[sampleId]]&lt;&gt;"", IF(Table_dataReported[[#This Row],[recId]]="","Missing record identifier","OK"),"")</f>
        <v/>
      </c>
      <c r="AR64" t="str">
        <f>IF(Table_dataReported[[#This Row],[sampleId]]&lt;&gt;"", IF(Table_dataReported[[#This Row],[envComp]]="","Missing environmental compartment","OK"),"")</f>
        <v/>
      </c>
      <c r="AS64" t="str">
        <f>IF(Table_dataReported[[#This Row],[sampleId]]&lt;&gt;"", IF(Table_dataReported[[#This Row],[pristineLoc]]="","Missing pristine location","OK"),"")</f>
        <v/>
      </c>
      <c r="AT64" t="str">
        <f>IF(Table_dataReported[[#This Row],[sampleId]]&lt;&gt;"", IF(Table_dataReported[[#This Row],[sampleLocCM]]="","Missing sampling location","OK"),"")</f>
        <v/>
      </c>
      <c r="AU64" t="str">
        <f>IF(Table_dataReported[[#This Row],[sampleId]]&lt;&gt;"", IF(Table_dataReported[[#This Row],[sampleDate]]="","Missing sampling date","OK"),"")</f>
        <v/>
      </c>
      <c r="AV64" t="str">
        <f>IF(Table_dataReported[[#This Row],[sampleId]]&lt;&gt;"", IF(Table_dataReported[[#This Row],[traceElText]]="","Missing trace element","OK"),"")</f>
        <v/>
      </c>
      <c r="AW64" t="str">
        <f>IF(Table_dataReported[[#This Row],[sampleId]]&lt;&gt;"", IF(Table_dataReported[[#This Row],[specText]]="","Missing speciation","OK"),"")</f>
        <v/>
      </c>
      <c r="AX64" t="str">
        <f>IF(Table_dataReported[[#This Row],[sampleId]]&lt;&gt;"", IF(Table_dataReported[[#This Row],[conc]]="","Missing concentration","OK"),"")</f>
        <v/>
      </c>
      <c r="AY64" t="str">
        <f>IF(Table_dataReported[[#This Row],[sampleId]]&lt;&gt;"", IF(Table_dataReported[[#This Row],[conc]]="","Missing method of analysis","OK"),"")</f>
        <v/>
      </c>
    </row>
    <row r="65" spans="2:51" x14ac:dyDescent="0.45">
      <c r="B65" t="str">
        <f>IF(AND(Table_dataReported[[#This Row],[sampleId]]&lt;&gt;"",Table_dataReported[[#This Row],[specText]]&lt;&gt;""),_xlfn.CONCAT(Table_dataReported[[#This Row],[sampleId]],"_",Table_dataReported[[#This Row],[specText]]),"")</f>
        <v/>
      </c>
      <c r="I65" t="str">
        <f>IF(Table_dataReported[[#This Row],[traceElText]]&lt;&gt;"",VLOOKUP(Table_dataReported[[#This Row],[traceElText]],Table_traceEl[],2,FALSE),"")</f>
        <v/>
      </c>
      <c r="K65" t="str">
        <f>IF(Table_dataReported[[#This Row],[specText]]&lt;&gt;"",VLOOKUP(Table_dataReported[[#This Row],[specText]],Table_spec[],2,FALSE),"")</f>
        <v/>
      </c>
      <c r="N65" t="str">
        <f>IF(Table_dataReported[[#This Row],[unitText]]&lt;&gt;"",VLOOKUP(Table_dataReported[[#This Row],[unitText]],Table_unit[],2,FALSE),"")</f>
        <v/>
      </c>
      <c r="P65" t="str">
        <f>IF(Table_dataReported[[#This Row],[weightText]]&lt;&gt;"",VLOOKUP(Table_dataReported[[#This Row],[weightText]],Table_weight[],2,FALSE),"")</f>
        <v/>
      </c>
      <c r="R65" t="str">
        <f>IF(Table_dataReported[[#This Row],[methAnText]]&lt;&gt;"",VLOOKUP(Table_dataReported[[#This Row],[methAnText]],Table_methAn[],2,FALSE),"")</f>
        <v/>
      </c>
      <c r="AA65" t="str">
        <f>IF(Table_dataReported[[#This Row],[unitText2]]&lt;&gt;"",VLOOKUP(Table_dataReported[[#This Row],[unitText2]],Table_unit[],2,FALSE),"")</f>
        <v/>
      </c>
      <c r="AB65" t="str">
        <f>IF(Table_dataReported[[#This Row],[unitText2]]="%","dw","")</f>
        <v/>
      </c>
      <c r="AC65" t="str">
        <f>IF(Table_dataReported[[#This Row],[weightText2]]&lt;&gt;"",VLOOKUP(Table_dataReported[[#This Row],[weightText2]],Table_weight[],2,FALSE),"")</f>
        <v/>
      </c>
      <c r="AF65" t="str">
        <f>IF(Table_dataReported[[#This Row],[unitText3]]&lt;&gt;"",VLOOKUP(Table_dataReported[[#This Row],[unitText3]],Table_unit[],2,FALSE),"")</f>
        <v/>
      </c>
      <c r="AG65" t="str">
        <f>IF(Table_dataReported[[#This Row],[unitText3]]="%","dw","")</f>
        <v/>
      </c>
      <c r="AH65" t="str">
        <f>IF(Table_dataReported[[#This Row],[weightText3]]&lt;&gt;"",VLOOKUP(Table_dataReported[[#This Row],[weightText3]],Table_weight[],2,FALSE),"")</f>
        <v/>
      </c>
      <c r="AQ65" t="str">
        <f>IF(Table_dataReported[[#This Row],[sampleId]]&lt;&gt;"", IF(Table_dataReported[[#This Row],[recId]]="","Missing record identifier","OK"),"")</f>
        <v/>
      </c>
      <c r="AR65" t="str">
        <f>IF(Table_dataReported[[#This Row],[sampleId]]&lt;&gt;"", IF(Table_dataReported[[#This Row],[envComp]]="","Missing environmental compartment","OK"),"")</f>
        <v/>
      </c>
      <c r="AS65" t="str">
        <f>IF(Table_dataReported[[#This Row],[sampleId]]&lt;&gt;"", IF(Table_dataReported[[#This Row],[pristineLoc]]="","Missing pristine location","OK"),"")</f>
        <v/>
      </c>
      <c r="AT65" t="str">
        <f>IF(Table_dataReported[[#This Row],[sampleId]]&lt;&gt;"", IF(Table_dataReported[[#This Row],[sampleLocCM]]="","Missing sampling location","OK"),"")</f>
        <v/>
      </c>
      <c r="AU65" t="str">
        <f>IF(Table_dataReported[[#This Row],[sampleId]]&lt;&gt;"", IF(Table_dataReported[[#This Row],[sampleDate]]="","Missing sampling date","OK"),"")</f>
        <v/>
      </c>
      <c r="AV65" t="str">
        <f>IF(Table_dataReported[[#This Row],[sampleId]]&lt;&gt;"", IF(Table_dataReported[[#This Row],[traceElText]]="","Missing trace element","OK"),"")</f>
        <v/>
      </c>
      <c r="AW65" t="str">
        <f>IF(Table_dataReported[[#This Row],[sampleId]]&lt;&gt;"", IF(Table_dataReported[[#This Row],[specText]]="","Missing speciation","OK"),"")</f>
        <v/>
      </c>
      <c r="AX65" t="str">
        <f>IF(Table_dataReported[[#This Row],[sampleId]]&lt;&gt;"", IF(Table_dataReported[[#This Row],[conc]]="","Missing concentration","OK"),"")</f>
        <v/>
      </c>
      <c r="AY65" t="str">
        <f>IF(Table_dataReported[[#This Row],[sampleId]]&lt;&gt;"", IF(Table_dataReported[[#This Row],[conc]]="","Missing method of analysis","OK"),"")</f>
        <v/>
      </c>
    </row>
    <row r="66" spans="2:51" x14ac:dyDescent="0.45">
      <c r="B66" t="str">
        <f>IF(AND(Table_dataReported[[#This Row],[sampleId]]&lt;&gt;"",Table_dataReported[[#This Row],[specText]]&lt;&gt;""),_xlfn.CONCAT(Table_dataReported[[#This Row],[sampleId]],"_",Table_dataReported[[#This Row],[specText]]),"")</f>
        <v/>
      </c>
      <c r="I66" t="str">
        <f>IF(Table_dataReported[[#This Row],[traceElText]]&lt;&gt;"",VLOOKUP(Table_dataReported[[#This Row],[traceElText]],Table_traceEl[],2,FALSE),"")</f>
        <v/>
      </c>
      <c r="K66" t="str">
        <f>IF(Table_dataReported[[#This Row],[specText]]&lt;&gt;"",VLOOKUP(Table_dataReported[[#This Row],[specText]],Table_spec[],2,FALSE),"")</f>
        <v/>
      </c>
      <c r="N66" t="str">
        <f>IF(Table_dataReported[[#This Row],[unitText]]&lt;&gt;"",VLOOKUP(Table_dataReported[[#This Row],[unitText]],Table_unit[],2,FALSE),"")</f>
        <v/>
      </c>
      <c r="P66" t="str">
        <f>IF(Table_dataReported[[#This Row],[weightText]]&lt;&gt;"",VLOOKUP(Table_dataReported[[#This Row],[weightText]],Table_weight[],2,FALSE),"")</f>
        <v/>
      </c>
      <c r="R66" t="str">
        <f>IF(Table_dataReported[[#This Row],[methAnText]]&lt;&gt;"",VLOOKUP(Table_dataReported[[#This Row],[methAnText]],Table_methAn[],2,FALSE),"")</f>
        <v/>
      </c>
      <c r="AA66" t="str">
        <f>IF(Table_dataReported[[#This Row],[unitText2]]&lt;&gt;"",VLOOKUP(Table_dataReported[[#This Row],[unitText2]],Table_unit[],2,FALSE),"")</f>
        <v/>
      </c>
      <c r="AB66" t="str">
        <f>IF(Table_dataReported[[#This Row],[unitText2]]="%","dw","")</f>
        <v/>
      </c>
      <c r="AC66" t="str">
        <f>IF(Table_dataReported[[#This Row],[weightText2]]&lt;&gt;"",VLOOKUP(Table_dataReported[[#This Row],[weightText2]],Table_weight[],2,FALSE),"")</f>
        <v/>
      </c>
      <c r="AF66" t="str">
        <f>IF(Table_dataReported[[#This Row],[unitText3]]&lt;&gt;"",VLOOKUP(Table_dataReported[[#This Row],[unitText3]],Table_unit[],2,FALSE),"")</f>
        <v/>
      </c>
      <c r="AG66" t="str">
        <f>IF(Table_dataReported[[#This Row],[unitText3]]="%","dw","")</f>
        <v/>
      </c>
      <c r="AH66" t="str">
        <f>IF(Table_dataReported[[#This Row],[weightText3]]&lt;&gt;"",VLOOKUP(Table_dataReported[[#This Row],[weightText3]],Table_weight[],2,FALSE),"")</f>
        <v/>
      </c>
      <c r="AQ66" t="str">
        <f>IF(Table_dataReported[[#This Row],[sampleId]]&lt;&gt;"", IF(Table_dataReported[[#This Row],[recId]]="","Missing record identifier","OK"),"")</f>
        <v/>
      </c>
      <c r="AR66" t="str">
        <f>IF(Table_dataReported[[#This Row],[sampleId]]&lt;&gt;"", IF(Table_dataReported[[#This Row],[envComp]]="","Missing environmental compartment","OK"),"")</f>
        <v/>
      </c>
      <c r="AS66" t="str">
        <f>IF(Table_dataReported[[#This Row],[sampleId]]&lt;&gt;"", IF(Table_dataReported[[#This Row],[pristineLoc]]="","Missing pristine location","OK"),"")</f>
        <v/>
      </c>
      <c r="AT66" t="str">
        <f>IF(Table_dataReported[[#This Row],[sampleId]]&lt;&gt;"", IF(Table_dataReported[[#This Row],[sampleLocCM]]="","Missing sampling location","OK"),"")</f>
        <v/>
      </c>
      <c r="AU66" t="str">
        <f>IF(Table_dataReported[[#This Row],[sampleId]]&lt;&gt;"", IF(Table_dataReported[[#This Row],[sampleDate]]="","Missing sampling date","OK"),"")</f>
        <v/>
      </c>
      <c r="AV66" t="str">
        <f>IF(Table_dataReported[[#This Row],[sampleId]]&lt;&gt;"", IF(Table_dataReported[[#This Row],[traceElText]]="","Missing trace element","OK"),"")</f>
        <v/>
      </c>
      <c r="AW66" t="str">
        <f>IF(Table_dataReported[[#This Row],[sampleId]]&lt;&gt;"", IF(Table_dataReported[[#This Row],[specText]]="","Missing speciation","OK"),"")</f>
        <v/>
      </c>
      <c r="AX66" t="str">
        <f>IF(Table_dataReported[[#This Row],[sampleId]]&lt;&gt;"", IF(Table_dataReported[[#This Row],[conc]]="","Missing concentration","OK"),"")</f>
        <v/>
      </c>
      <c r="AY66" t="str">
        <f>IF(Table_dataReported[[#This Row],[sampleId]]&lt;&gt;"", IF(Table_dataReported[[#This Row],[conc]]="","Missing method of analysis","OK"),"")</f>
        <v/>
      </c>
    </row>
    <row r="67" spans="2:51" x14ac:dyDescent="0.45">
      <c r="B67" t="str">
        <f>IF(AND(Table_dataReported[[#This Row],[sampleId]]&lt;&gt;"",Table_dataReported[[#This Row],[specText]]&lt;&gt;""),_xlfn.CONCAT(Table_dataReported[[#This Row],[sampleId]],"_",Table_dataReported[[#This Row],[specText]]),"")</f>
        <v/>
      </c>
      <c r="I67" t="str">
        <f>IF(Table_dataReported[[#This Row],[traceElText]]&lt;&gt;"",VLOOKUP(Table_dataReported[[#This Row],[traceElText]],Table_traceEl[],2,FALSE),"")</f>
        <v/>
      </c>
      <c r="K67" t="str">
        <f>IF(Table_dataReported[[#This Row],[specText]]&lt;&gt;"",VLOOKUP(Table_dataReported[[#This Row],[specText]],Table_spec[],2,FALSE),"")</f>
        <v/>
      </c>
      <c r="N67" t="str">
        <f>IF(Table_dataReported[[#This Row],[unitText]]&lt;&gt;"",VLOOKUP(Table_dataReported[[#This Row],[unitText]],Table_unit[],2,FALSE),"")</f>
        <v/>
      </c>
      <c r="P67" t="str">
        <f>IF(Table_dataReported[[#This Row],[weightText]]&lt;&gt;"",VLOOKUP(Table_dataReported[[#This Row],[weightText]],Table_weight[],2,FALSE),"")</f>
        <v/>
      </c>
      <c r="R67" t="str">
        <f>IF(Table_dataReported[[#This Row],[methAnText]]&lt;&gt;"",VLOOKUP(Table_dataReported[[#This Row],[methAnText]],Table_methAn[],2,FALSE),"")</f>
        <v/>
      </c>
      <c r="AA67" t="str">
        <f>IF(Table_dataReported[[#This Row],[unitText2]]&lt;&gt;"",VLOOKUP(Table_dataReported[[#This Row],[unitText2]],Table_unit[],2,FALSE),"")</f>
        <v/>
      </c>
      <c r="AB67" t="str">
        <f>IF(Table_dataReported[[#This Row],[unitText2]]="%","dw","")</f>
        <v/>
      </c>
      <c r="AC67" t="str">
        <f>IF(Table_dataReported[[#This Row],[weightText2]]&lt;&gt;"",VLOOKUP(Table_dataReported[[#This Row],[weightText2]],Table_weight[],2,FALSE),"")</f>
        <v/>
      </c>
      <c r="AF67" t="str">
        <f>IF(Table_dataReported[[#This Row],[unitText3]]&lt;&gt;"",VLOOKUP(Table_dataReported[[#This Row],[unitText3]],Table_unit[],2,FALSE),"")</f>
        <v/>
      </c>
      <c r="AG67" t="str">
        <f>IF(Table_dataReported[[#This Row],[unitText3]]="%","dw","")</f>
        <v/>
      </c>
      <c r="AH67" t="str">
        <f>IF(Table_dataReported[[#This Row],[weightText3]]&lt;&gt;"",VLOOKUP(Table_dataReported[[#This Row],[weightText3]],Table_weight[],2,FALSE),"")</f>
        <v/>
      </c>
      <c r="AQ67" t="str">
        <f>IF(Table_dataReported[[#This Row],[sampleId]]&lt;&gt;"", IF(Table_dataReported[[#This Row],[recId]]="","Missing record identifier","OK"),"")</f>
        <v/>
      </c>
      <c r="AR67" t="str">
        <f>IF(Table_dataReported[[#This Row],[sampleId]]&lt;&gt;"", IF(Table_dataReported[[#This Row],[envComp]]="","Missing environmental compartment","OK"),"")</f>
        <v/>
      </c>
      <c r="AS67" t="str">
        <f>IF(Table_dataReported[[#This Row],[sampleId]]&lt;&gt;"", IF(Table_dataReported[[#This Row],[pristineLoc]]="","Missing pristine location","OK"),"")</f>
        <v/>
      </c>
      <c r="AT67" t="str">
        <f>IF(Table_dataReported[[#This Row],[sampleId]]&lt;&gt;"", IF(Table_dataReported[[#This Row],[sampleLocCM]]="","Missing sampling location","OK"),"")</f>
        <v/>
      </c>
      <c r="AU67" t="str">
        <f>IF(Table_dataReported[[#This Row],[sampleId]]&lt;&gt;"", IF(Table_dataReported[[#This Row],[sampleDate]]="","Missing sampling date","OK"),"")</f>
        <v/>
      </c>
      <c r="AV67" t="str">
        <f>IF(Table_dataReported[[#This Row],[sampleId]]&lt;&gt;"", IF(Table_dataReported[[#This Row],[traceElText]]="","Missing trace element","OK"),"")</f>
        <v/>
      </c>
      <c r="AW67" t="str">
        <f>IF(Table_dataReported[[#This Row],[sampleId]]&lt;&gt;"", IF(Table_dataReported[[#This Row],[specText]]="","Missing speciation","OK"),"")</f>
        <v/>
      </c>
      <c r="AX67" t="str">
        <f>IF(Table_dataReported[[#This Row],[sampleId]]&lt;&gt;"", IF(Table_dataReported[[#This Row],[conc]]="","Missing concentration","OK"),"")</f>
        <v/>
      </c>
      <c r="AY67" t="str">
        <f>IF(Table_dataReported[[#This Row],[sampleId]]&lt;&gt;"", IF(Table_dataReported[[#This Row],[conc]]="","Missing method of analysis","OK"),"")</f>
        <v/>
      </c>
    </row>
    <row r="68" spans="2:51" x14ac:dyDescent="0.45">
      <c r="B68" t="str">
        <f>IF(AND(Table_dataReported[[#This Row],[sampleId]]&lt;&gt;"",Table_dataReported[[#This Row],[specText]]&lt;&gt;""),_xlfn.CONCAT(Table_dataReported[[#This Row],[sampleId]],"_",Table_dataReported[[#This Row],[specText]]),"")</f>
        <v/>
      </c>
      <c r="I68" t="str">
        <f>IF(Table_dataReported[[#This Row],[traceElText]]&lt;&gt;"",VLOOKUP(Table_dataReported[[#This Row],[traceElText]],Table_traceEl[],2,FALSE),"")</f>
        <v/>
      </c>
      <c r="K68" t="str">
        <f>IF(Table_dataReported[[#This Row],[specText]]&lt;&gt;"",VLOOKUP(Table_dataReported[[#This Row],[specText]],Table_spec[],2,FALSE),"")</f>
        <v/>
      </c>
      <c r="N68" t="str">
        <f>IF(Table_dataReported[[#This Row],[unitText]]&lt;&gt;"",VLOOKUP(Table_dataReported[[#This Row],[unitText]],Table_unit[],2,FALSE),"")</f>
        <v/>
      </c>
      <c r="P68" t="str">
        <f>IF(Table_dataReported[[#This Row],[weightText]]&lt;&gt;"",VLOOKUP(Table_dataReported[[#This Row],[weightText]],Table_weight[],2,FALSE),"")</f>
        <v/>
      </c>
      <c r="R68" t="str">
        <f>IF(Table_dataReported[[#This Row],[methAnText]]&lt;&gt;"",VLOOKUP(Table_dataReported[[#This Row],[methAnText]],Table_methAn[],2,FALSE),"")</f>
        <v/>
      </c>
      <c r="AA68" t="str">
        <f>IF(Table_dataReported[[#This Row],[unitText2]]&lt;&gt;"",VLOOKUP(Table_dataReported[[#This Row],[unitText2]],Table_unit[],2,FALSE),"")</f>
        <v/>
      </c>
      <c r="AB68" t="str">
        <f>IF(Table_dataReported[[#This Row],[unitText2]]="%","dw","")</f>
        <v/>
      </c>
      <c r="AC68" t="str">
        <f>IF(Table_dataReported[[#This Row],[weightText2]]&lt;&gt;"",VLOOKUP(Table_dataReported[[#This Row],[weightText2]],Table_weight[],2,FALSE),"")</f>
        <v/>
      </c>
      <c r="AF68" t="str">
        <f>IF(Table_dataReported[[#This Row],[unitText3]]&lt;&gt;"",VLOOKUP(Table_dataReported[[#This Row],[unitText3]],Table_unit[],2,FALSE),"")</f>
        <v/>
      </c>
      <c r="AG68" t="str">
        <f>IF(Table_dataReported[[#This Row],[unitText3]]="%","dw","")</f>
        <v/>
      </c>
      <c r="AH68" t="str">
        <f>IF(Table_dataReported[[#This Row],[weightText3]]&lt;&gt;"",VLOOKUP(Table_dataReported[[#This Row],[weightText3]],Table_weight[],2,FALSE),"")</f>
        <v/>
      </c>
      <c r="AQ68" t="str">
        <f>IF(Table_dataReported[[#This Row],[sampleId]]&lt;&gt;"", IF(Table_dataReported[[#This Row],[recId]]="","Missing record identifier","OK"),"")</f>
        <v/>
      </c>
      <c r="AR68" t="str">
        <f>IF(Table_dataReported[[#This Row],[sampleId]]&lt;&gt;"", IF(Table_dataReported[[#This Row],[envComp]]="","Missing environmental compartment","OK"),"")</f>
        <v/>
      </c>
      <c r="AS68" t="str">
        <f>IF(Table_dataReported[[#This Row],[sampleId]]&lt;&gt;"", IF(Table_dataReported[[#This Row],[pristineLoc]]="","Missing pristine location","OK"),"")</f>
        <v/>
      </c>
      <c r="AT68" t="str">
        <f>IF(Table_dataReported[[#This Row],[sampleId]]&lt;&gt;"", IF(Table_dataReported[[#This Row],[sampleLocCM]]="","Missing sampling location","OK"),"")</f>
        <v/>
      </c>
      <c r="AU68" t="str">
        <f>IF(Table_dataReported[[#This Row],[sampleId]]&lt;&gt;"", IF(Table_dataReported[[#This Row],[sampleDate]]="","Missing sampling date","OK"),"")</f>
        <v/>
      </c>
      <c r="AV68" t="str">
        <f>IF(Table_dataReported[[#This Row],[sampleId]]&lt;&gt;"", IF(Table_dataReported[[#This Row],[traceElText]]="","Missing trace element","OK"),"")</f>
        <v/>
      </c>
      <c r="AW68" t="str">
        <f>IF(Table_dataReported[[#This Row],[sampleId]]&lt;&gt;"", IF(Table_dataReported[[#This Row],[specText]]="","Missing speciation","OK"),"")</f>
        <v/>
      </c>
      <c r="AX68" t="str">
        <f>IF(Table_dataReported[[#This Row],[sampleId]]&lt;&gt;"", IF(Table_dataReported[[#This Row],[conc]]="","Missing concentration","OK"),"")</f>
        <v/>
      </c>
      <c r="AY68" t="str">
        <f>IF(Table_dataReported[[#This Row],[sampleId]]&lt;&gt;"", IF(Table_dataReported[[#This Row],[conc]]="","Missing method of analysis","OK"),"")</f>
        <v/>
      </c>
    </row>
    <row r="69" spans="2:51" x14ac:dyDescent="0.45">
      <c r="B69" t="str">
        <f>IF(AND(Table_dataReported[[#This Row],[sampleId]]&lt;&gt;"",Table_dataReported[[#This Row],[specText]]&lt;&gt;""),_xlfn.CONCAT(Table_dataReported[[#This Row],[sampleId]],"_",Table_dataReported[[#This Row],[specText]]),"")</f>
        <v/>
      </c>
      <c r="I69" t="str">
        <f>IF(Table_dataReported[[#This Row],[traceElText]]&lt;&gt;"",VLOOKUP(Table_dataReported[[#This Row],[traceElText]],Table_traceEl[],2,FALSE),"")</f>
        <v/>
      </c>
      <c r="K69" t="str">
        <f>IF(Table_dataReported[[#This Row],[specText]]&lt;&gt;"",VLOOKUP(Table_dataReported[[#This Row],[specText]],Table_spec[],2,FALSE),"")</f>
        <v/>
      </c>
      <c r="N69" t="str">
        <f>IF(Table_dataReported[[#This Row],[unitText]]&lt;&gt;"",VLOOKUP(Table_dataReported[[#This Row],[unitText]],Table_unit[],2,FALSE),"")</f>
        <v/>
      </c>
      <c r="P69" t="str">
        <f>IF(Table_dataReported[[#This Row],[weightText]]&lt;&gt;"",VLOOKUP(Table_dataReported[[#This Row],[weightText]],Table_weight[],2,FALSE),"")</f>
        <v/>
      </c>
      <c r="R69" t="str">
        <f>IF(Table_dataReported[[#This Row],[methAnText]]&lt;&gt;"",VLOOKUP(Table_dataReported[[#This Row],[methAnText]],Table_methAn[],2,FALSE),"")</f>
        <v/>
      </c>
      <c r="AA69" t="str">
        <f>IF(Table_dataReported[[#This Row],[unitText2]]&lt;&gt;"",VLOOKUP(Table_dataReported[[#This Row],[unitText2]],Table_unit[],2,FALSE),"")</f>
        <v/>
      </c>
      <c r="AB69" t="str">
        <f>IF(Table_dataReported[[#This Row],[unitText2]]="%","dw","")</f>
        <v/>
      </c>
      <c r="AC69" t="str">
        <f>IF(Table_dataReported[[#This Row],[weightText2]]&lt;&gt;"",VLOOKUP(Table_dataReported[[#This Row],[weightText2]],Table_weight[],2,FALSE),"")</f>
        <v/>
      </c>
      <c r="AF69" t="str">
        <f>IF(Table_dataReported[[#This Row],[unitText3]]&lt;&gt;"",VLOOKUP(Table_dataReported[[#This Row],[unitText3]],Table_unit[],2,FALSE),"")</f>
        <v/>
      </c>
      <c r="AG69" t="str">
        <f>IF(Table_dataReported[[#This Row],[unitText3]]="%","dw","")</f>
        <v/>
      </c>
      <c r="AH69" t="str">
        <f>IF(Table_dataReported[[#This Row],[weightText3]]&lt;&gt;"",VLOOKUP(Table_dataReported[[#This Row],[weightText3]],Table_weight[],2,FALSE),"")</f>
        <v/>
      </c>
      <c r="AQ69" t="str">
        <f>IF(Table_dataReported[[#This Row],[sampleId]]&lt;&gt;"", IF(Table_dataReported[[#This Row],[recId]]="","Missing record identifier","OK"),"")</f>
        <v/>
      </c>
      <c r="AR69" t="str">
        <f>IF(Table_dataReported[[#This Row],[sampleId]]&lt;&gt;"", IF(Table_dataReported[[#This Row],[envComp]]="","Missing environmental compartment","OK"),"")</f>
        <v/>
      </c>
      <c r="AS69" t="str">
        <f>IF(Table_dataReported[[#This Row],[sampleId]]&lt;&gt;"", IF(Table_dataReported[[#This Row],[pristineLoc]]="","Missing pristine location","OK"),"")</f>
        <v/>
      </c>
      <c r="AT69" t="str">
        <f>IF(Table_dataReported[[#This Row],[sampleId]]&lt;&gt;"", IF(Table_dataReported[[#This Row],[sampleLocCM]]="","Missing sampling location","OK"),"")</f>
        <v/>
      </c>
      <c r="AU69" t="str">
        <f>IF(Table_dataReported[[#This Row],[sampleId]]&lt;&gt;"", IF(Table_dataReported[[#This Row],[sampleDate]]="","Missing sampling date","OK"),"")</f>
        <v/>
      </c>
      <c r="AV69" t="str">
        <f>IF(Table_dataReported[[#This Row],[sampleId]]&lt;&gt;"", IF(Table_dataReported[[#This Row],[traceElText]]="","Missing trace element","OK"),"")</f>
        <v/>
      </c>
      <c r="AW69" t="str">
        <f>IF(Table_dataReported[[#This Row],[sampleId]]&lt;&gt;"", IF(Table_dataReported[[#This Row],[specText]]="","Missing speciation","OK"),"")</f>
        <v/>
      </c>
      <c r="AX69" t="str">
        <f>IF(Table_dataReported[[#This Row],[sampleId]]&lt;&gt;"", IF(Table_dataReported[[#This Row],[conc]]="","Missing concentration","OK"),"")</f>
        <v/>
      </c>
      <c r="AY69" t="str">
        <f>IF(Table_dataReported[[#This Row],[sampleId]]&lt;&gt;"", IF(Table_dataReported[[#This Row],[conc]]="","Missing method of analysis","OK"),"")</f>
        <v/>
      </c>
    </row>
    <row r="70" spans="2:51" x14ac:dyDescent="0.45">
      <c r="B70" t="str">
        <f>IF(AND(Table_dataReported[[#This Row],[sampleId]]&lt;&gt;"",Table_dataReported[[#This Row],[specText]]&lt;&gt;""),_xlfn.CONCAT(Table_dataReported[[#This Row],[sampleId]],"_",Table_dataReported[[#This Row],[specText]]),"")</f>
        <v/>
      </c>
      <c r="I70" t="str">
        <f>IF(Table_dataReported[[#This Row],[traceElText]]&lt;&gt;"",VLOOKUP(Table_dataReported[[#This Row],[traceElText]],Table_traceEl[],2,FALSE),"")</f>
        <v/>
      </c>
      <c r="K70" t="str">
        <f>IF(Table_dataReported[[#This Row],[specText]]&lt;&gt;"",VLOOKUP(Table_dataReported[[#This Row],[specText]],Table_spec[],2,FALSE),"")</f>
        <v/>
      </c>
      <c r="N70" t="str">
        <f>IF(Table_dataReported[[#This Row],[unitText]]&lt;&gt;"",VLOOKUP(Table_dataReported[[#This Row],[unitText]],Table_unit[],2,FALSE),"")</f>
        <v/>
      </c>
      <c r="P70" t="str">
        <f>IF(Table_dataReported[[#This Row],[weightText]]&lt;&gt;"",VLOOKUP(Table_dataReported[[#This Row],[weightText]],Table_weight[],2,FALSE),"")</f>
        <v/>
      </c>
      <c r="R70" t="str">
        <f>IF(Table_dataReported[[#This Row],[methAnText]]&lt;&gt;"",VLOOKUP(Table_dataReported[[#This Row],[methAnText]],Table_methAn[],2,FALSE),"")</f>
        <v/>
      </c>
      <c r="AA70" t="str">
        <f>IF(Table_dataReported[[#This Row],[unitText2]]&lt;&gt;"",VLOOKUP(Table_dataReported[[#This Row],[unitText2]],Table_unit[],2,FALSE),"")</f>
        <v/>
      </c>
      <c r="AB70" t="str">
        <f>IF(Table_dataReported[[#This Row],[unitText2]]="%","dw","")</f>
        <v/>
      </c>
      <c r="AC70" t="str">
        <f>IF(Table_dataReported[[#This Row],[weightText2]]&lt;&gt;"",VLOOKUP(Table_dataReported[[#This Row],[weightText2]],Table_weight[],2,FALSE),"")</f>
        <v/>
      </c>
      <c r="AF70" t="str">
        <f>IF(Table_dataReported[[#This Row],[unitText3]]&lt;&gt;"",VLOOKUP(Table_dataReported[[#This Row],[unitText3]],Table_unit[],2,FALSE),"")</f>
        <v/>
      </c>
      <c r="AG70" t="str">
        <f>IF(Table_dataReported[[#This Row],[unitText3]]="%","dw","")</f>
        <v/>
      </c>
      <c r="AH70" t="str">
        <f>IF(Table_dataReported[[#This Row],[weightText3]]&lt;&gt;"",VLOOKUP(Table_dataReported[[#This Row],[weightText3]],Table_weight[],2,FALSE),"")</f>
        <v/>
      </c>
      <c r="AQ70" t="str">
        <f>IF(Table_dataReported[[#This Row],[sampleId]]&lt;&gt;"", IF(Table_dataReported[[#This Row],[recId]]="","Missing record identifier","OK"),"")</f>
        <v/>
      </c>
      <c r="AR70" t="str">
        <f>IF(Table_dataReported[[#This Row],[sampleId]]&lt;&gt;"", IF(Table_dataReported[[#This Row],[envComp]]="","Missing environmental compartment","OK"),"")</f>
        <v/>
      </c>
      <c r="AS70" t="str">
        <f>IF(Table_dataReported[[#This Row],[sampleId]]&lt;&gt;"", IF(Table_dataReported[[#This Row],[pristineLoc]]="","Missing pristine location","OK"),"")</f>
        <v/>
      </c>
      <c r="AT70" t="str">
        <f>IF(Table_dataReported[[#This Row],[sampleId]]&lt;&gt;"", IF(Table_dataReported[[#This Row],[sampleLocCM]]="","Missing sampling location","OK"),"")</f>
        <v/>
      </c>
      <c r="AU70" t="str">
        <f>IF(Table_dataReported[[#This Row],[sampleId]]&lt;&gt;"", IF(Table_dataReported[[#This Row],[sampleDate]]="","Missing sampling date","OK"),"")</f>
        <v/>
      </c>
      <c r="AV70" t="str">
        <f>IF(Table_dataReported[[#This Row],[sampleId]]&lt;&gt;"", IF(Table_dataReported[[#This Row],[traceElText]]="","Missing trace element","OK"),"")</f>
        <v/>
      </c>
      <c r="AW70" t="str">
        <f>IF(Table_dataReported[[#This Row],[sampleId]]&lt;&gt;"", IF(Table_dataReported[[#This Row],[specText]]="","Missing speciation","OK"),"")</f>
        <v/>
      </c>
      <c r="AX70" t="str">
        <f>IF(Table_dataReported[[#This Row],[sampleId]]&lt;&gt;"", IF(Table_dataReported[[#This Row],[conc]]="","Missing concentration","OK"),"")</f>
        <v/>
      </c>
      <c r="AY70" t="str">
        <f>IF(Table_dataReported[[#This Row],[sampleId]]&lt;&gt;"", IF(Table_dataReported[[#This Row],[conc]]="","Missing method of analysis","OK"),"")</f>
        <v/>
      </c>
    </row>
    <row r="71" spans="2:51" x14ac:dyDescent="0.45">
      <c r="B71" t="str">
        <f>IF(AND(Table_dataReported[[#This Row],[sampleId]]&lt;&gt;"",Table_dataReported[[#This Row],[specText]]&lt;&gt;""),_xlfn.CONCAT(Table_dataReported[[#This Row],[sampleId]],"_",Table_dataReported[[#This Row],[specText]]),"")</f>
        <v/>
      </c>
      <c r="I71" t="str">
        <f>IF(Table_dataReported[[#This Row],[traceElText]]&lt;&gt;"",VLOOKUP(Table_dataReported[[#This Row],[traceElText]],Table_traceEl[],2,FALSE),"")</f>
        <v/>
      </c>
      <c r="K71" t="str">
        <f>IF(Table_dataReported[[#This Row],[specText]]&lt;&gt;"",VLOOKUP(Table_dataReported[[#This Row],[specText]],Table_spec[],2,FALSE),"")</f>
        <v/>
      </c>
      <c r="N71" t="str">
        <f>IF(Table_dataReported[[#This Row],[unitText]]&lt;&gt;"",VLOOKUP(Table_dataReported[[#This Row],[unitText]],Table_unit[],2,FALSE),"")</f>
        <v/>
      </c>
      <c r="P71" t="str">
        <f>IF(Table_dataReported[[#This Row],[weightText]]&lt;&gt;"",VLOOKUP(Table_dataReported[[#This Row],[weightText]],Table_weight[],2,FALSE),"")</f>
        <v/>
      </c>
      <c r="R71" t="str">
        <f>IF(Table_dataReported[[#This Row],[methAnText]]&lt;&gt;"",VLOOKUP(Table_dataReported[[#This Row],[methAnText]],Table_methAn[],2,FALSE),"")</f>
        <v/>
      </c>
      <c r="AA71" t="str">
        <f>IF(Table_dataReported[[#This Row],[unitText2]]&lt;&gt;"",VLOOKUP(Table_dataReported[[#This Row],[unitText2]],Table_unit[],2,FALSE),"")</f>
        <v/>
      </c>
      <c r="AB71" t="str">
        <f>IF(Table_dataReported[[#This Row],[unitText2]]="%","dw","")</f>
        <v/>
      </c>
      <c r="AC71" t="str">
        <f>IF(Table_dataReported[[#This Row],[weightText2]]&lt;&gt;"",VLOOKUP(Table_dataReported[[#This Row],[weightText2]],Table_weight[],2,FALSE),"")</f>
        <v/>
      </c>
      <c r="AF71" t="str">
        <f>IF(Table_dataReported[[#This Row],[unitText3]]&lt;&gt;"",VLOOKUP(Table_dataReported[[#This Row],[unitText3]],Table_unit[],2,FALSE),"")</f>
        <v/>
      </c>
      <c r="AG71" t="str">
        <f>IF(Table_dataReported[[#This Row],[unitText3]]="%","dw","")</f>
        <v/>
      </c>
      <c r="AH71" t="str">
        <f>IF(Table_dataReported[[#This Row],[weightText3]]&lt;&gt;"",VLOOKUP(Table_dataReported[[#This Row],[weightText3]],Table_weight[],2,FALSE),"")</f>
        <v/>
      </c>
      <c r="AQ71" t="str">
        <f>IF(Table_dataReported[[#This Row],[sampleId]]&lt;&gt;"", IF(Table_dataReported[[#This Row],[recId]]="","Missing record identifier","OK"),"")</f>
        <v/>
      </c>
      <c r="AR71" t="str">
        <f>IF(Table_dataReported[[#This Row],[sampleId]]&lt;&gt;"", IF(Table_dataReported[[#This Row],[envComp]]="","Missing environmental compartment","OK"),"")</f>
        <v/>
      </c>
      <c r="AS71" t="str">
        <f>IF(Table_dataReported[[#This Row],[sampleId]]&lt;&gt;"", IF(Table_dataReported[[#This Row],[pristineLoc]]="","Missing pristine location","OK"),"")</f>
        <v/>
      </c>
      <c r="AT71" t="str">
        <f>IF(Table_dataReported[[#This Row],[sampleId]]&lt;&gt;"", IF(Table_dataReported[[#This Row],[sampleLocCM]]="","Missing sampling location","OK"),"")</f>
        <v/>
      </c>
      <c r="AU71" t="str">
        <f>IF(Table_dataReported[[#This Row],[sampleId]]&lt;&gt;"", IF(Table_dataReported[[#This Row],[sampleDate]]="","Missing sampling date","OK"),"")</f>
        <v/>
      </c>
      <c r="AV71" t="str">
        <f>IF(Table_dataReported[[#This Row],[sampleId]]&lt;&gt;"", IF(Table_dataReported[[#This Row],[traceElText]]="","Missing trace element","OK"),"")</f>
        <v/>
      </c>
      <c r="AW71" t="str">
        <f>IF(Table_dataReported[[#This Row],[sampleId]]&lt;&gt;"", IF(Table_dataReported[[#This Row],[specText]]="","Missing speciation","OK"),"")</f>
        <v/>
      </c>
      <c r="AX71" t="str">
        <f>IF(Table_dataReported[[#This Row],[sampleId]]&lt;&gt;"", IF(Table_dataReported[[#This Row],[conc]]="","Missing concentration","OK"),"")</f>
        <v/>
      </c>
      <c r="AY71" t="str">
        <f>IF(Table_dataReported[[#This Row],[sampleId]]&lt;&gt;"", IF(Table_dataReported[[#This Row],[conc]]="","Missing method of analysis","OK"),"")</f>
        <v/>
      </c>
    </row>
    <row r="72" spans="2:51" x14ac:dyDescent="0.45">
      <c r="B72" t="str">
        <f>IF(AND(Table_dataReported[[#This Row],[sampleId]]&lt;&gt;"",Table_dataReported[[#This Row],[specText]]&lt;&gt;""),_xlfn.CONCAT(Table_dataReported[[#This Row],[sampleId]],"_",Table_dataReported[[#This Row],[specText]]),"")</f>
        <v/>
      </c>
      <c r="I72" t="str">
        <f>IF(Table_dataReported[[#This Row],[traceElText]]&lt;&gt;"",VLOOKUP(Table_dataReported[[#This Row],[traceElText]],Table_traceEl[],2,FALSE),"")</f>
        <v/>
      </c>
      <c r="K72" t="str">
        <f>IF(Table_dataReported[[#This Row],[specText]]&lt;&gt;"",VLOOKUP(Table_dataReported[[#This Row],[specText]],Table_spec[],2,FALSE),"")</f>
        <v/>
      </c>
      <c r="N72" t="str">
        <f>IF(Table_dataReported[[#This Row],[unitText]]&lt;&gt;"",VLOOKUP(Table_dataReported[[#This Row],[unitText]],Table_unit[],2,FALSE),"")</f>
        <v/>
      </c>
      <c r="P72" t="str">
        <f>IF(Table_dataReported[[#This Row],[weightText]]&lt;&gt;"",VLOOKUP(Table_dataReported[[#This Row],[weightText]],Table_weight[],2,FALSE),"")</f>
        <v/>
      </c>
      <c r="R72" t="str">
        <f>IF(Table_dataReported[[#This Row],[methAnText]]&lt;&gt;"",VLOOKUP(Table_dataReported[[#This Row],[methAnText]],Table_methAn[],2,FALSE),"")</f>
        <v/>
      </c>
      <c r="AA72" t="str">
        <f>IF(Table_dataReported[[#This Row],[unitText2]]&lt;&gt;"",VLOOKUP(Table_dataReported[[#This Row],[unitText2]],Table_unit[],2,FALSE),"")</f>
        <v/>
      </c>
      <c r="AB72" t="str">
        <f>IF(Table_dataReported[[#This Row],[unitText2]]="%","dw","")</f>
        <v/>
      </c>
      <c r="AC72" t="str">
        <f>IF(Table_dataReported[[#This Row],[weightText2]]&lt;&gt;"",VLOOKUP(Table_dataReported[[#This Row],[weightText2]],Table_weight[],2,FALSE),"")</f>
        <v/>
      </c>
      <c r="AF72" t="str">
        <f>IF(Table_dataReported[[#This Row],[unitText3]]&lt;&gt;"",VLOOKUP(Table_dataReported[[#This Row],[unitText3]],Table_unit[],2,FALSE),"")</f>
        <v/>
      </c>
      <c r="AG72" t="str">
        <f>IF(Table_dataReported[[#This Row],[unitText3]]="%","dw","")</f>
        <v/>
      </c>
      <c r="AH72" t="str">
        <f>IF(Table_dataReported[[#This Row],[weightText3]]&lt;&gt;"",VLOOKUP(Table_dataReported[[#This Row],[weightText3]],Table_weight[],2,FALSE),"")</f>
        <v/>
      </c>
      <c r="AQ72" t="str">
        <f>IF(Table_dataReported[[#This Row],[sampleId]]&lt;&gt;"", IF(Table_dataReported[[#This Row],[recId]]="","Missing record identifier","OK"),"")</f>
        <v/>
      </c>
      <c r="AR72" t="str">
        <f>IF(Table_dataReported[[#This Row],[sampleId]]&lt;&gt;"", IF(Table_dataReported[[#This Row],[envComp]]="","Missing environmental compartment","OK"),"")</f>
        <v/>
      </c>
      <c r="AS72" t="str">
        <f>IF(Table_dataReported[[#This Row],[sampleId]]&lt;&gt;"", IF(Table_dataReported[[#This Row],[pristineLoc]]="","Missing pristine location","OK"),"")</f>
        <v/>
      </c>
      <c r="AT72" t="str">
        <f>IF(Table_dataReported[[#This Row],[sampleId]]&lt;&gt;"", IF(Table_dataReported[[#This Row],[sampleLocCM]]="","Missing sampling location","OK"),"")</f>
        <v/>
      </c>
      <c r="AU72" t="str">
        <f>IF(Table_dataReported[[#This Row],[sampleId]]&lt;&gt;"", IF(Table_dataReported[[#This Row],[sampleDate]]="","Missing sampling date","OK"),"")</f>
        <v/>
      </c>
      <c r="AV72" t="str">
        <f>IF(Table_dataReported[[#This Row],[sampleId]]&lt;&gt;"", IF(Table_dataReported[[#This Row],[traceElText]]="","Missing trace element","OK"),"")</f>
        <v/>
      </c>
      <c r="AW72" t="str">
        <f>IF(Table_dataReported[[#This Row],[sampleId]]&lt;&gt;"", IF(Table_dataReported[[#This Row],[specText]]="","Missing speciation","OK"),"")</f>
        <v/>
      </c>
      <c r="AX72" t="str">
        <f>IF(Table_dataReported[[#This Row],[sampleId]]&lt;&gt;"", IF(Table_dataReported[[#This Row],[conc]]="","Missing concentration","OK"),"")</f>
        <v/>
      </c>
      <c r="AY72" t="str">
        <f>IF(Table_dataReported[[#This Row],[sampleId]]&lt;&gt;"", IF(Table_dataReported[[#This Row],[conc]]="","Missing method of analysis","OK"),"")</f>
        <v/>
      </c>
    </row>
    <row r="73" spans="2:51" x14ac:dyDescent="0.45">
      <c r="B73" t="str">
        <f>IF(AND(Table_dataReported[[#This Row],[sampleId]]&lt;&gt;"",Table_dataReported[[#This Row],[specText]]&lt;&gt;""),_xlfn.CONCAT(Table_dataReported[[#This Row],[sampleId]],"_",Table_dataReported[[#This Row],[specText]]),"")</f>
        <v/>
      </c>
      <c r="I73" t="str">
        <f>IF(Table_dataReported[[#This Row],[traceElText]]&lt;&gt;"",VLOOKUP(Table_dataReported[[#This Row],[traceElText]],Table_traceEl[],2,FALSE),"")</f>
        <v/>
      </c>
      <c r="K73" t="str">
        <f>IF(Table_dataReported[[#This Row],[specText]]&lt;&gt;"",VLOOKUP(Table_dataReported[[#This Row],[specText]],Table_spec[],2,FALSE),"")</f>
        <v/>
      </c>
      <c r="N73" t="str">
        <f>IF(Table_dataReported[[#This Row],[unitText]]&lt;&gt;"",VLOOKUP(Table_dataReported[[#This Row],[unitText]],Table_unit[],2,FALSE),"")</f>
        <v/>
      </c>
      <c r="P73" t="str">
        <f>IF(Table_dataReported[[#This Row],[weightText]]&lt;&gt;"",VLOOKUP(Table_dataReported[[#This Row],[weightText]],Table_weight[],2,FALSE),"")</f>
        <v/>
      </c>
      <c r="R73" t="str">
        <f>IF(Table_dataReported[[#This Row],[methAnText]]&lt;&gt;"",VLOOKUP(Table_dataReported[[#This Row],[methAnText]],Table_methAn[],2,FALSE),"")</f>
        <v/>
      </c>
      <c r="AA73" t="str">
        <f>IF(Table_dataReported[[#This Row],[unitText2]]&lt;&gt;"",VLOOKUP(Table_dataReported[[#This Row],[unitText2]],Table_unit[],2,FALSE),"")</f>
        <v/>
      </c>
      <c r="AB73" t="str">
        <f>IF(Table_dataReported[[#This Row],[unitText2]]="%","dw","")</f>
        <v/>
      </c>
      <c r="AC73" t="str">
        <f>IF(Table_dataReported[[#This Row],[weightText2]]&lt;&gt;"",VLOOKUP(Table_dataReported[[#This Row],[weightText2]],Table_weight[],2,FALSE),"")</f>
        <v/>
      </c>
      <c r="AF73" t="str">
        <f>IF(Table_dataReported[[#This Row],[unitText3]]&lt;&gt;"",VLOOKUP(Table_dataReported[[#This Row],[unitText3]],Table_unit[],2,FALSE),"")</f>
        <v/>
      </c>
      <c r="AG73" t="str">
        <f>IF(Table_dataReported[[#This Row],[unitText3]]="%","dw","")</f>
        <v/>
      </c>
      <c r="AH73" t="str">
        <f>IF(Table_dataReported[[#This Row],[weightText3]]&lt;&gt;"",VLOOKUP(Table_dataReported[[#This Row],[weightText3]],Table_weight[],2,FALSE),"")</f>
        <v/>
      </c>
      <c r="AQ73" t="str">
        <f>IF(Table_dataReported[[#This Row],[sampleId]]&lt;&gt;"", IF(Table_dataReported[[#This Row],[recId]]="","Missing record identifier","OK"),"")</f>
        <v/>
      </c>
      <c r="AR73" t="str">
        <f>IF(Table_dataReported[[#This Row],[sampleId]]&lt;&gt;"", IF(Table_dataReported[[#This Row],[envComp]]="","Missing environmental compartment","OK"),"")</f>
        <v/>
      </c>
      <c r="AS73" t="str">
        <f>IF(Table_dataReported[[#This Row],[sampleId]]&lt;&gt;"", IF(Table_dataReported[[#This Row],[pristineLoc]]="","Missing pristine location","OK"),"")</f>
        <v/>
      </c>
      <c r="AT73" t="str">
        <f>IF(Table_dataReported[[#This Row],[sampleId]]&lt;&gt;"", IF(Table_dataReported[[#This Row],[sampleLocCM]]="","Missing sampling location","OK"),"")</f>
        <v/>
      </c>
      <c r="AU73" t="str">
        <f>IF(Table_dataReported[[#This Row],[sampleId]]&lt;&gt;"", IF(Table_dataReported[[#This Row],[sampleDate]]="","Missing sampling date","OK"),"")</f>
        <v/>
      </c>
      <c r="AV73" t="str">
        <f>IF(Table_dataReported[[#This Row],[sampleId]]&lt;&gt;"", IF(Table_dataReported[[#This Row],[traceElText]]="","Missing trace element","OK"),"")</f>
        <v/>
      </c>
      <c r="AW73" t="str">
        <f>IF(Table_dataReported[[#This Row],[sampleId]]&lt;&gt;"", IF(Table_dataReported[[#This Row],[specText]]="","Missing speciation","OK"),"")</f>
        <v/>
      </c>
      <c r="AX73" t="str">
        <f>IF(Table_dataReported[[#This Row],[sampleId]]&lt;&gt;"", IF(Table_dataReported[[#This Row],[conc]]="","Missing concentration","OK"),"")</f>
        <v/>
      </c>
      <c r="AY73" t="str">
        <f>IF(Table_dataReported[[#This Row],[sampleId]]&lt;&gt;"", IF(Table_dataReported[[#This Row],[conc]]="","Missing method of analysis","OK"),"")</f>
        <v/>
      </c>
    </row>
    <row r="74" spans="2:51" x14ac:dyDescent="0.45">
      <c r="B74" t="str">
        <f>IF(AND(Table_dataReported[[#This Row],[sampleId]]&lt;&gt;"",Table_dataReported[[#This Row],[specText]]&lt;&gt;""),_xlfn.CONCAT(Table_dataReported[[#This Row],[sampleId]],"_",Table_dataReported[[#This Row],[specText]]),"")</f>
        <v/>
      </c>
      <c r="I74" t="str">
        <f>IF(Table_dataReported[[#This Row],[traceElText]]&lt;&gt;"",VLOOKUP(Table_dataReported[[#This Row],[traceElText]],Table_traceEl[],2,FALSE),"")</f>
        <v/>
      </c>
      <c r="K74" t="str">
        <f>IF(Table_dataReported[[#This Row],[specText]]&lt;&gt;"",VLOOKUP(Table_dataReported[[#This Row],[specText]],Table_spec[],2,FALSE),"")</f>
        <v/>
      </c>
      <c r="N74" t="str">
        <f>IF(Table_dataReported[[#This Row],[unitText]]&lt;&gt;"",VLOOKUP(Table_dataReported[[#This Row],[unitText]],Table_unit[],2,FALSE),"")</f>
        <v/>
      </c>
      <c r="P74" t="str">
        <f>IF(Table_dataReported[[#This Row],[weightText]]&lt;&gt;"",VLOOKUP(Table_dataReported[[#This Row],[weightText]],Table_weight[],2,FALSE),"")</f>
        <v/>
      </c>
      <c r="R74" t="str">
        <f>IF(Table_dataReported[[#This Row],[methAnText]]&lt;&gt;"",VLOOKUP(Table_dataReported[[#This Row],[methAnText]],Table_methAn[],2,FALSE),"")</f>
        <v/>
      </c>
      <c r="AA74" t="str">
        <f>IF(Table_dataReported[[#This Row],[unitText2]]&lt;&gt;"",VLOOKUP(Table_dataReported[[#This Row],[unitText2]],Table_unit[],2,FALSE),"")</f>
        <v/>
      </c>
      <c r="AB74" t="str">
        <f>IF(Table_dataReported[[#This Row],[unitText2]]="%","dw","")</f>
        <v/>
      </c>
      <c r="AC74" t="str">
        <f>IF(Table_dataReported[[#This Row],[weightText2]]&lt;&gt;"",VLOOKUP(Table_dataReported[[#This Row],[weightText2]],Table_weight[],2,FALSE),"")</f>
        <v/>
      </c>
      <c r="AF74" t="str">
        <f>IF(Table_dataReported[[#This Row],[unitText3]]&lt;&gt;"",VLOOKUP(Table_dataReported[[#This Row],[unitText3]],Table_unit[],2,FALSE),"")</f>
        <v/>
      </c>
      <c r="AG74" t="str">
        <f>IF(Table_dataReported[[#This Row],[unitText3]]="%","dw","")</f>
        <v/>
      </c>
      <c r="AH74" t="str">
        <f>IF(Table_dataReported[[#This Row],[weightText3]]&lt;&gt;"",VLOOKUP(Table_dataReported[[#This Row],[weightText3]],Table_weight[],2,FALSE),"")</f>
        <v/>
      </c>
      <c r="AQ74" t="str">
        <f>IF(Table_dataReported[[#This Row],[sampleId]]&lt;&gt;"", IF(Table_dataReported[[#This Row],[recId]]="","Missing record identifier","OK"),"")</f>
        <v/>
      </c>
      <c r="AR74" t="str">
        <f>IF(Table_dataReported[[#This Row],[sampleId]]&lt;&gt;"", IF(Table_dataReported[[#This Row],[envComp]]="","Missing environmental compartment","OK"),"")</f>
        <v/>
      </c>
      <c r="AS74" t="str">
        <f>IF(Table_dataReported[[#This Row],[sampleId]]&lt;&gt;"", IF(Table_dataReported[[#This Row],[pristineLoc]]="","Missing pristine location","OK"),"")</f>
        <v/>
      </c>
      <c r="AT74" t="str">
        <f>IF(Table_dataReported[[#This Row],[sampleId]]&lt;&gt;"", IF(Table_dataReported[[#This Row],[sampleLocCM]]="","Missing sampling location","OK"),"")</f>
        <v/>
      </c>
      <c r="AU74" t="str">
        <f>IF(Table_dataReported[[#This Row],[sampleId]]&lt;&gt;"", IF(Table_dataReported[[#This Row],[sampleDate]]="","Missing sampling date","OK"),"")</f>
        <v/>
      </c>
      <c r="AV74" t="str">
        <f>IF(Table_dataReported[[#This Row],[sampleId]]&lt;&gt;"", IF(Table_dataReported[[#This Row],[traceElText]]="","Missing trace element","OK"),"")</f>
        <v/>
      </c>
      <c r="AW74" t="str">
        <f>IF(Table_dataReported[[#This Row],[sampleId]]&lt;&gt;"", IF(Table_dataReported[[#This Row],[specText]]="","Missing speciation","OK"),"")</f>
        <v/>
      </c>
      <c r="AX74" t="str">
        <f>IF(Table_dataReported[[#This Row],[sampleId]]&lt;&gt;"", IF(Table_dataReported[[#This Row],[conc]]="","Missing concentration","OK"),"")</f>
        <v/>
      </c>
      <c r="AY74" t="str">
        <f>IF(Table_dataReported[[#This Row],[sampleId]]&lt;&gt;"", IF(Table_dataReported[[#This Row],[conc]]="","Missing method of analysis","OK"),"")</f>
        <v/>
      </c>
    </row>
    <row r="75" spans="2:51" x14ac:dyDescent="0.45">
      <c r="B75" t="str">
        <f>IF(AND(Table_dataReported[[#This Row],[sampleId]]&lt;&gt;"",Table_dataReported[[#This Row],[specText]]&lt;&gt;""),_xlfn.CONCAT(Table_dataReported[[#This Row],[sampleId]],"_",Table_dataReported[[#This Row],[specText]]),"")</f>
        <v/>
      </c>
      <c r="I75" t="str">
        <f>IF(Table_dataReported[[#This Row],[traceElText]]&lt;&gt;"",VLOOKUP(Table_dataReported[[#This Row],[traceElText]],Table_traceEl[],2,FALSE),"")</f>
        <v/>
      </c>
      <c r="K75" t="str">
        <f>IF(Table_dataReported[[#This Row],[specText]]&lt;&gt;"",VLOOKUP(Table_dataReported[[#This Row],[specText]],Table_spec[],2,FALSE),"")</f>
        <v/>
      </c>
      <c r="N75" t="str">
        <f>IF(Table_dataReported[[#This Row],[unitText]]&lt;&gt;"",VLOOKUP(Table_dataReported[[#This Row],[unitText]],Table_unit[],2,FALSE),"")</f>
        <v/>
      </c>
      <c r="P75" t="str">
        <f>IF(Table_dataReported[[#This Row],[weightText]]&lt;&gt;"",VLOOKUP(Table_dataReported[[#This Row],[weightText]],Table_weight[],2,FALSE),"")</f>
        <v/>
      </c>
      <c r="R75" t="str">
        <f>IF(Table_dataReported[[#This Row],[methAnText]]&lt;&gt;"",VLOOKUP(Table_dataReported[[#This Row],[methAnText]],Table_methAn[],2,FALSE),"")</f>
        <v/>
      </c>
      <c r="AA75" t="str">
        <f>IF(Table_dataReported[[#This Row],[unitText2]]&lt;&gt;"",VLOOKUP(Table_dataReported[[#This Row],[unitText2]],Table_unit[],2,FALSE),"")</f>
        <v/>
      </c>
      <c r="AB75" t="str">
        <f>IF(Table_dataReported[[#This Row],[unitText2]]="%","dw","")</f>
        <v/>
      </c>
      <c r="AC75" t="str">
        <f>IF(Table_dataReported[[#This Row],[weightText2]]&lt;&gt;"",VLOOKUP(Table_dataReported[[#This Row],[weightText2]],Table_weight[],2,FALSE),"")</f>
        <v/>
      </c>
      <c r="AF75" t="str">
        <f>IF(Table_dataReported[[#This Row],[unitText3]]&lt;&gt;"",VLOOKUP(Table_dataReported[[#This Row],[unitText3]],Table_unit[],2,FALSE),"")</f>
        <v/>
      </c>
      <c r="AG75" t="str">
        <f>IF(Table_dataReported[[#This Row],[unitText3]]="%","dw","")</f>
        <v/>
      </c>
      <c r="AH75" t="str">
        <f>IF(Table_dataReported[[#This Row],[weightText3]]&lt;&gt;"",VLOOKUP(Table_dataReported[[#This Row],[weightText3]],Table_weight[],2,FALSE),"")</f>
        <v/>
      </c>
      <c r="AQ75" t="str">
        <f>IF(Table_dataReported[[#This Row],[sampleId]]&lt;&gt;"", IF(Table_dataReported[[#This Row],[recId]]="","Missing record identifier","OK"),"")</f>
        <v/>
      </c>
      <c r="AR75" t="str">
        <f>IF(Table_dataReported[[#This Row],[sampleId]]&lt;&gt;"", IF(Table_dataReported[[#This Row],[envComp]]="","Missing environmental compartment","OK"),"")</f>
        <v/>
      </c>
      <c r="AS75" t="str">
        <f>IF(Table_dataReported[[#This Row],[sampleId]]&lt;&gt;"", IF(Table_dataReported[[#This Row],[pristineLoc]]="","Missing pristine location","OK"),"")</f>
        <v/>
      </c>
      <c r="AT75" t="str">
        <f>IF(Table_dataReported[[#This Row],[sampleId]]&lt;&gt;"", IF(Table_dataReported[[#This Row],[sampleLocCM]]="","Missing sampling location","OK"),"")</f>
        <v/>
      </c>
      <c r="AU75" t="str">
        <f>IF(Table_dataReported[[#This Row],[sampleId]]&lt;&gt;"", IF(Table_dataReported[[#This Row],[sampleDate]]="","Missing sampling date","OK"),"")</f>
        <v/>
      </c>
      <c r="AV75" t="str">
        <f>IF(Table_dataReported[[#This Row],[sampleId]]&lt;&gt;"", IF(Table_dataReported[[#This Row],[traceElText]]="","Missing trace element","OK"),"")</f>
        <v/>
      </c>
      <c r="AW75" t="str">
        <f>IF(Table_dataReported[[#This Row],[sampleId]]&lt;&gt;"", IF(Table_dataReported[[#This Row],[specText]]="","Missing speciation","OK"),"")</f>
        <v/>
      </c>
      <c r="AX75" t="str">
        <f>IF(Table_dataReported[[#This Row],[sampleId]]&lt;&gt;"", IF(Table_dataReported[[#This Row],[conc]]="","Missing concentration","OK"),"")</f>
        <v/>
      </c>
      <c r="AY75" t="str">
        <f>IF(Table_dataReported[[#This Row],[sampleId]]&lt;&gt;"", IF(Table_dataReported[[#This Row],[conc]]="","Missing method of analysis","OK"),"")</f>
        <v/>
      </c>
    </row>
    <row r="76" spans="2:51" x14ac:dyDescent="0.45">
      <c r="B76" t="str">
        <f>IF(AND(Table_dataReported[[#This Row],[sampleId]]&lt;&gt;"",Table_dataReported[[#This Row],[specText]]&lt;&gt;""),_xlfn.CONCAT(Table_dataReported[[#This Row],[sampleId]],"_",Table_dataReported[[#This Row],[specText]]),"")</f>
        <v/>
      </c>
      <c r="I76" t="str">
        <f>IF(Table_dataReported[[#This Row],[traceElText]]&lt;&gt;"",VLOOKUP(Table_dataReported[[#This Row],[traceElText]],Table_traceEl[],2,FALSE),"")</f>
        <v/>
      </c>
      <c r="K76" t="str">
        <f>IF(Table_dataReported[[#This Row],[specText]]&lt;&gt;"",VLOOKUP(Table_dataReported[[#This Row],[specText]],Table_spec[],2,FALSE),"")</f>
        <v/>
      </c>
      <c r="N76" t="str">
        <f>IF(Table_dataReported[[#This Row],[unitText]]&lt;&gt;"",VLOOKUP(Table_dataReported[[#This Row],[unitText]],Table_unit[],2,FALSE),"")</f>
        <v/>
      </c>
      <c r="P76" t="str">
        <f>IF(Table_dataReported[[#This Row],[weightText]]&lt;&gt;"",VLOOKUP(Table_dataReported[[#This Row],[weightText]],Table_weight[],2,FALSE),"")</f>
        <v/>
      </c>
      <c r="R76" t="str">
        <f>IF(Table_dataReported[[#This Row],[methAnText]]&lt;&gt;"",VLOOKUP(Table_dataReported[[#This Row],[methAnText]],Table_methAn[],2,FALSE),"")</f>
        <v/>
      </c>
      <c r="AA76" t="str">
        <f>IF(Table_dataReported[[#This Row],[unitText2]]&lt;&gt;"",VLOOKUP(Table_dataReported[[#This Row],[unitText2]],Table_unit[],2,FALSE),"")</f>
        <v/>
      </c>
      <c r="AB76" t="str">
        <f>IF(Table_dataReported[[#This Row],[unitText2]]="%","dw","")</f>
        <v/>
      </c>
      <c r="AC76" t="str">
        <f>IF(Table_dataReported[[#This Row],[weightText2]]&lt;&gt;"",VLOOKUP(Table_dataReported[[#This Row],[weightText2]],Table_weight[],2,FALSE),"")</f>
        <v/>
      </c>
      <c r="AF76" t="str">
        <f>IF(Table_dataReported[[#This Row],[unitText3]]&lt;&gt;"",VLOOKUP(Table_dataReported[[#This Row],[unitText3]],Table_unit[],2,FALSE),"")</f>
        <v/>
      </c>
      <c r="AG76" t="str">
        <f>IF(Table_dataReported[[#This Row],[unitText3]]="%","dw","")</f>
        <v/>
      </c>
      <c r="AH76" t="str">
        <f>IF(Table_dataReported[[#This Row],[weightText3]]&lt;&gt;"",VLOOKUP(Table_dataReported[[#This Row],[weightText3]],Table_weight[],2,FALSE),"")</f>
        <v/>
      </c>
      <c r="AQ76" t="str">
        <f>IF(Table_dataReported[[#This Row],[sampleId]]&lt;&gt;"", IF(Table_dataReported[[#This Row],[recId]]="","Missing record identifier","OK"),"")</f>
        <v/>
      </c>
      <c r="AR76" t="str">
        <f>IF(Table_dataReported[[#This Row],[sampleId]]&lt;&gt;"", IF(Table_dataReported[[#This Row],[envComp]]="","Missing environmental compartment","OK"),"")</f>
        <v/>
      </c>
      <c r="AS76" t="str">
        <f>IF(Table_dataReported[[#This Row],[sampleId]]&lt;&gt;"", IF(Table_dataReported[[#This Row],[pristineLoc]]="","Missing pristine location","OK"),"")</f>
        <v/>
      </c>
      <c r="AT76" t="str">
        <f>IF(Table_dataReported[[#This Row],[sampleId]]&lt;&gt;"", IF(Table_dataReported[[#This Row],[sampleLocCM]]="","Missing sampling location","OK"),"")</f>
        <v/>
      </c>
      <c r="AU76" t="str">
        <f>IF(Table_dataReported[[#This Row],[sampleId]]&lt;&gt;"", IF(Table_dataReported[[#This Row],[sampleDate]]="","Missing sampling date","OK"),"")</f>
        <v/>
      </c>
      <c r="AV76" t="str">
        <f>IF(Table_dataReported[[#This Row],[sampleId]]&lt;&gt;"", IF(Table_dataReported[[#This Row],[traceElText]]="","Missing trace element","OK"),"")</f>
        <v/>
      </c>
      <c r="AW76" t="str">
        <f>IF(Table_dataReported[[#This Row],[sampleId]]&lt;&gt;"", IF(Table_dataReported[[#This Row],[specText]]="","Missing speciation","OK"),"")</f>
        <v/>
      </c>
      <c r="AX76" t="str">
        <f>IF(Table_dataReported[[#This Row],[sampleId]]&lt;&gt;"", IF(Table_dataReported[[#This Row],[conc]]="","Missing concentration","OK"),"")</f>
        <v/>
      </c>
      <c r="AY76" t="str">
        <f>IF(Table_dataReported[[#This Row],[sampleId]]&lt;&gt;"", IF(Table_dataReported[[#This Row],[conc]]="","Missing method of analysis","OK"),"")</f>
        <v/>
      </c>
    </row>
    <row r="77" spans="2:51" x14ac:dyDescent="0.45">
      <c r="B77" t="str">
        <f>IF(AND(Table_dataReported[[#This Row],[sampleId]]&lt;&gt;"",Table_dataReported[[#This Row],[specText]]&lt;&gt;""),_xlfn.CONCAT(Table_dataReported[[#This Row],[sampleId]],"_",Table_dataReported[[#This Row],[specText]]),"")</f>
        <v/>
      </c>
      <c r="I77" t="str">
        <f>IF(Table_dataReported[[#This Row],[traceElText]]&lt;&gt;"",VLOOKUP(Table_dataReported[[#This Row],[traceElText]],Table_traceEl[],2,FALSE),"")</f>
        <v/>
      </c>
      <c r="K77" t="str">
        <f>IF(Table_dataReported[[#This Row],[specText]]&lt;&gt;"",VLOOKUP(Table_dataReported[[#This Row],[specText]],Table_spec[],2,FALSE),"")</f>
        <v/>
      </c>
      <c r="N77" t="str">
        <f>IF(Table_dataReported[[#This Row],[unitText]]&lt;&gt;"",VLOOKUP(Table_dataReported[[#This Row],[unitText]],Table_unit[],2,FALSE),"")</f>
        <v/>
      </c>
      <c r="P77" t="str">
        <f>IF(Table_dataReported[[#This Row],[weightText]]&lt;&gt;"",VLOOKUP(Table_dataReported[[#This Row],[weightText]],Table_weight[],2,FALSE),"")</f>
        <v/>
      </c>
      <c r="R77" t="str">
        <f>IF(Table_dataReported[[#This Row],[methAnText]]&lt;&gt;"",VLOOKUP(Table_dataReported[[#This Row],[methAnText]],Table_methAn[],2,FALSE),"")</f>
        <v/>
      </c>
      <c r="AA77" t="str">
        <f>IF(Table_dataReported[[#This Row],[unitText2]]&lt;&gt;"",VLOOKUP(Table_dataReported[[#This Row],[unitText2]],Table_unit[],2,FALSE),"")</f>
        <v/>
      </c>
      <c r="AB77" t="str">
        <f>IF(Table_dataReported[[#This Row],[unitText2]]="%","dw","")</f>
        <v/>
      </c>
      <c r="AC77" t="str">
        <f>IF(Table_dataReported[[#This Row],[weightText2]]&lt;&gt;"",VLOOKUP(Table_dataReported[[#This Row],[weightText2]],Table_weight[],2,FALSE),"")</f>
        <v/>
      </c>
      <c r="AF77" t="str">
        <f>IF(Table_dataReported[[#This Row],[unitText3]]&lt;&gt;"",VLOOKUP(Table_dataReported[[#This Row],[unitText3]],Table_unit[],2,FALSE),"")</f>
        <v/>
      </c>
      <c r="AG77" t="str">
        <f>IF(Table_dataReported[[#This Row],[unitText3]]="%","dw","")</f>
        <v/>
      </c>
      <c r="AH77" t="str">
        <f>IF(Table_dataReported[[#This Row],[weightText3]]&lt;&gt;"",VLOOKUP(Table_dataReported[[#This Row],[weightText3]],Table_weight[],2,FALSE),"")</f>
        <v/>
      </c>
      <c r="AQ77" t="str">
        <f>IF(Table_dataReported[[#This Row],[sampleId]]&lt;&gt;"", IF(Table_dataReported[[#This Row],[recId]]="","Missing record identifier","OK"),"")</f>
        <v/>
      </c>
      <c r="AR77" t="str">
        <f>IF(Table_dataReported[[#This Row],[sampleId]]&lt;&gt;"", IF(Table_dataReported[[#This Row],[envComp]]="","Missing environmental compartment","OK"),"")</f>
        <v/>
      </c>
      <c r="AS77" t="str">
        <f>IF(Table_dataReported[[#This Row],[sampleId]]&lt;&gt;"", IF(Table_dataReported[[#This Row],[pristineLoc]]="","Missing pristine location","OK"),"")</f>
        <v/>
      </c>
      <c r="AT77" t="str">
        <f>IF(Table_dataReported[[#This Row],[sampleId]]&lt;&gt;"", IF(Table_dataReported[[#This Row],[sampleLocCM]]="","Missing sampling location","OK"),"")</f>
        <v/>
      </c>
      <c r="AU77" t="str">
        <f>IF(Table_dataReported[[#This Row],[sampleId]]&lt;&gt;"", IF(Table_dataReported[[#This Row],[sampleDate]]="","Missing sampling date","OK"),"")</f>
        <v/>
      </c>
      <c r="AV77" t="str">
        <f>IF(Table_dataReported[[#This Row],[sampleId]]&lt;&gt;"", IF(Table_dataReported[[#This Row],[traceElText]]="","Missing trace element","OK"),"")</f>
        <v/>
      </c>
      <c r="AW77" t="str">
        <f>IF(Table_dataReported[[#This Row],[sampleId]]&lt;&gt;"", IF(Table_dataReported[[#This Row],[specText]]="","Missing speciation","OK"),"")</f>
        <v/>
      </c>
      <c r="AX77" t="str">
        <f>IF(Table_dataReported[[#This Row],[sampleId]]&lt;&gt;"", IF(Table_dataReported[[#This Row],[conc]]="","Missing concentration","OK"),"")</f>
        <v/>
      </c>
      <c r="AY77" t="str">
        <f>IF(Table_dataReported[[#This Row],[sampleId]]&lt;&gt;"", IF(Table_dataReported[[#This Row],[conc]]="","Missing method of analysis","OK"),"")</f>
        <v/>
      </c>
    </row>
    <row r="78" spans="2:51" x14ac:dyDescent="0.45">
      <c r="B78" t="str">
        <f>IF(AND(Table_dataReported[[#This Row],[sampleId]]&lt;&gt;"",Table_dataReported[[#This Row],[specText]]&lt;&gt;""),_xlfn.CONCAT(Table_dataReported[[#This Row],[sampleId]],"_",Table_dataReported[[#This Row],[specText]]),"")</f>
        <v/>
      </c>
      <c r="I78" t="str">
        <f>IF(Table_dataReported[[#This Row],[traceElText]]&lt;&gt;"",VLOOKUP(Table_dataReported[[#This Row],[traceElText]],Table_traceEl[],2,FALSE),"")</f>
        <v/>
      </c>
      <c r="K78" t="str">
        <f>IF(Table_dataReported[[#This Row],[specText]]&lt;&gt;"",VLOOKUP(Table_dataReported[[#This Row],[specText]],Table_spec[],2,FALSE),"")</f>
        <v/>
      </c>
      <c r="N78" t="str">
        <f>IF(Table_dataReported[[#This Row],[unitText]]&lt;&gt;"",VLOOKUP(Table_dataReported[[#This Row],[unitText]],Table_unit[],2,FALSE),"")</f>
        <v/>
      </c>
      <c r="P78" t="str">
        <f>IF(Table_dataReported[[#This Row],[weightText]]&lt;&gt;"",VLOOKUP(Table_dataReported[[#This Row],[weightText]],Table_weight[],2,FALSE),"")</f>
        <v/>
      </c>
      <c r="R78" t="str">
        <f>IF(Table_dataReported[[#This Row],[methAnText]]&lt;&gt;"",VLOOKUP(Table_dataReported[[#This Row],[methAnText]],Table_methAn[],2,FALSE),"")</f>
        <v/>
      </c>
      <c r="AA78" t="str">
        <f>IF(Table_dataReported[[#This Row],[unitText2]]&lt;&gt;"",VLOOKUP(Table_dataReported[[#This Row],[unitText2]],Table_unit[],2,FALSE),"")</f>
        <v/>
      </c>
      <c r="AB78" t="str">
        <f>IF(Table_dataReported[[#This Row],[unitText2]]="%","dw","")</f>
        <v/>
      </c>
      <c r="AC78" t="str">
        <f>IF(Table_dataReported[[#This Row],[weightText2]]&lt;&gt;"",VLOOKUP(Table_dataReported[[#This Row],[weightText2]],Table_weight[],2,FALSE),"")</f>
        <v/>
      </c>
      <c r="AF78" t="str">
        <f>IF(Table_dataReported[[#This Row],[unitText3]]&lt;&gt;"",VLOOKUP(Table_dataReported[[#This Row],[unitText3]],Table_unit[],2,FALSE),"")</f>
        <v/>
      </c>
      <c r="AG78" t="str">
        <f>IF(Table_dataReported[[#This Row],[unitText3]]="%","dw","")</f>
        <v/>
      </c>
      <c r="AH78" t="str">
        <f>IF(Table_dataReported[[#This Row],[weightText3]]&lt;&gt;"",VLOOKUP(Table_dataReported[[#This Row],[weightText3]],Table_weight[],2,FALSE),"")</f>
        <v/>
      </c>
      <c r="AQ78" t="str">
        <f>IF(Table_dataReported[[#This Row],[sampleId]]&lt;&gt;"", IF(Table_dataReported[[#This Row],[recId]]="","Missing record identifier","OK"),"")</f>
        <v/>
      </c>
      <c r="AR78" t="str">
        <f>IF(Table_dataReported[[#This Row],[sampleId]]&lt;&gt;"", IF(Table_dataReported[[#This Row],[envComp]]="","Missing environmental compartment","OK"),"")</f>
        <v/>
      </c>
      <c r="AS78" t="str">
        <f>IF(Table_dataReported[[#This Row],[sampleId]]&lt;&gt;"", IF(Table_dataReported[[#This Row],[pristineLoc]]="","Missing pristine location","OK"),"")</f>
        <v/>
      </c>
      <c r="AT78" t="str">
        <f>IF(Table_dataReported[[#This Row],[sampleId]]&lt;&gt;"", IF(Table_dataReported[[#This Row],[sampleLocCM]]="","Missing sampling location","OK"),"")</f>
        <v/>
      </c>
      <c r="AU78" t="str">
        <f>IF(Table_dataReported[[#This Row],[sampleId]]&lt;&gt;"", IF(Table_dataReported[[#This Row],[sampleDate]]="","Missing sampling date","OK"),"")</f>
        <v/>
      </c>
      <c r="AV78" t="str">
        <f>IF(Table_dataReported[[#This Row],[sampleId]]&lt;&gt;"", IF(Table_dataReported[[#This Row],[traceElText]]="","Missing trace element","OK"),"")</f>
        <v/>
      </c>
      <c r="AW78" t="str">
        <f>IF(Table_dataReported[[#This Row],[sampleId]]&lt;&gt;"", IF(Table_dataReported[[#This Row],[specText]]="","Missing speciation","OK"),"")</f>
        <v/>
      </c>
      <c r="AX78" t="str">
        <f>IF(Table_dataReported[[#This Row],[sampleId]]&lt;&gt;"", IF(Table_dataReported[[#This Row],[conc]]="","Missing concentration","OK"),"")</f>
        <v/>
      </c>
      <c r="AY78" t="str">
        <f>IF(Table_dataReported[[#This Row],[sampleId]]&lt;&gt;"", IF(Table_dataReported[[#This Row],[conc]]="","Missing method of analysis","OK"),"")</f>
        <v/>
      </c>
    </row>
    <row r="79" spans="2:51" x14ac:dyDescent="0.45">
      <c r="B79" t="str">
        <f>IF(AND(Table_dataReported[[#This Row],[sampleId]]&lt;&gt;"",Table_dataReported[[#This Row],[specText]]&lt;&gt;""),_xlfn.CONCAT(Table_dataReported[[#This Row],[sampleId]],"_",Table_dataReported[[#This Row],[specText]]),"")</f>
        <v/>
      </c>
      <c r="I79" t="str">
        <f>IF(Table_dataReported[[#This Row],[traceElText]]&lt;&gt;"",VLOOKUP(Table_dataReported[[#This Row],[traceElText]],Table_traceEl[],2,FALSE),"")</f>
        <v/>
      </c>
      <c r="K79" t="str">
        <f>IF(Table_dataReported[[#This Row],[specText]]&lt;&gt;"",VLOOKUP(Table_dataReported[[#This Row],[specText]],Table_spec[],2,FALSE),"")</f>
        <v/>
      </c>
      <c r="N79" t="str">
        <f>IF(Table_dataReported[[#This Row],[unitText]]&lt;&gt;"",VLOOKUP(Table_dataReported[[#This Row],[unitText]],Table_unit[],2,FALSE),"")</f>
        <v/>
      </c>
      <c r="P79" t="str">
        <f>IF(Table_dataReported[[#This Row],[weightText]]&lt;&gt;"",VLOOKUP(Table_dataReported[[#This Row],[weightText]],Table_weight[],2,FALSE),"")</f>
        <v/>
      </c>
      <c r="R79" t="str">
        <f>IF(Table_dataReported[[#This Row],[methAnText]]&lt;&gt;"",VLOOKUP(Table_dataReported[[#This Row],[methAnText]],Table_methAn[],2,FALSE),"")</f>
        <v/>
      </c>
      <c r="AA79" t="str">
        <f>IF(Table_dataReported[[#This Row],[unitText2]]&lt;&gt;"",VLOOKUP(Table_dataReported[[#This Row],[unitText2]],Table_unit[],2,FALSE),"")</f>
        <v/>
      </c>
      <c r="AB79" t="str">
        <f>IF(Table_dataReported[[#This Row],[unitText2]]="%","dw","")</f>
        <v/>
      </c>
      <c r="AC79" t="str">
        <f>IF(Table_dataReported[[#This Row],[weightText2]]&lt;&gt;"",VLOOKUP(Table_dataReported[[#This Row],[weightText2]],Table_weight[],2,FALSE),"")</f>
        <v/>
      </c>
      <c r="AF79" t="str">
        <f>IF(Table_dataReported[[#This Row],[unitText3]]&lt;&gt;"",VLOOKUP(Table_dataReported[[#This Row],[unitText3]],Table_unit[],2,FALSE),"")</f>
        <v/>
      </c>
      <c r="AG79" t="str">
        <f>IF(Table_dataReported[[#This Row],[unitText3]]="%","dw","")</f>
        <v/>
      </c>
      <c r="AH79" t="str">
        <f>IF(Table_dataReported[[#This Row],[weightText3]]&lt;&gt;"",VLOOKUP(Table_dataReported[[#This Row],[weightText3]],Table_weight[],2,FALSE),"")</f>
        <v/>
      </c>
      <c r="AQ79" t="str">
        <f>IF(Table_dataReported[[#This Row],[sampleId]]&lt;&gt;"", IF(Table_dataReported[[#This Row],[recId]]="","Missing record identifier","OK"),"")</f>
        <v/>
      </c>
      <c r="AR79" t="str">
        <f>IF(Table_dataReported[[#This Row],[sampleId]]&lt;&gt;"", IF(Table_dataReported[[#This Row],[envComp]]="","Missing environmental compartment","OK"),"")</f>
        <v/>
      </c>
      <c r="AS79" t="str">
        <f>IF(Table_dataReported[[#This Row],[sampleId]]&lt;&gt;"", IF(Table_dataReported[[#This Row],[pristineLoc]]="","Missing pristine location","OK"),"")</f>
        <v/>
      </c>
      <c r="AT79" t="str">
        <f>IF(Table_dataReported[[#This Row],[sampleId]]&lt;&gt;"", IF(Table_dataReported[[#This Row],[sampleLocCM]]="","Missing sampling location","OK"),"")</f>
        <v/>
      </c>
      <c r="AU79" t="str">
        <f>IF(Table_dataReported[[#This Row],[sampleId]]&lt;&gt;"", IF(Table_dataReported[[#This Row],[sampleDate]]="","Missing sampling date","OK"),"")</f>
        <v/>
      </c>
      <c r="AV79" t="str">
        <f>IF(Table_dataReported[[#This Row],[sampleId]]&lt;&gt;"", IF(Table_dataReported[[#This Row],[traceElText]]="","Missing trace element","OK"),"")</f>
        <v/>
      </c>
      <c r="AW79" t="str">
        <f>IF(Table_dataReported[[#This Row],[sampleId]]&lt;&gt;"", IF(Table_dataReported[[#This Row],[specText]]="","Missing speciation","OK"),"")</f>
        <v/>
      </c>
      <c r="AX79" t="str">
        <f>IF(Table_dataReported[[#This Row],[sampleId]]&lt;&gt;"", IF(Table_dataReported[[#This Row],[conc]]="","Missing concentration","OK"),"")</f>
        <v/>
      </c>
      <c r="AY79" t="str">
        <f>IF(Table_dataReported[[#This Row],[sampleId]]&lt;&gt;"", IF(Table_dataReported[[#This Row],[conc]]="","Missing method of analysis","OK"),"")</f>
        <v/>
      </c>
    </row>
    <row r="80" spans="2:51" x14ac:dyDescent="0.45">
      <c r="B80" t="str">
        <f>IF(AND(Table_dataReported[[#This Row],[sampleId]]&lt;&gt;"",Table_dataReported[[#This Row],[specText]]&lt;&gt;""),_xlfn.CONCAT(Table_dataReported[[#This Row],[sampleId]],"_",Table_dataReported[[#This Row],[specText]]),"")</f>
        <v/>
      </c>
      <c r="I80" t="str">
        <f>IF(Table_dataReported[[#This Row],[traceElText]]&lt;&gt;"",VLOOKUP(Table_dataReported[[#This Row],[traceElText]],Table_traceEl[],2,FALSE),"")</f>
        <v/>
      </c>
      <c r="K80" t="str">
        <f>IF(Table_dataReported[[#This Row],[specText]]&lt;&gt;"",VLOOKUP(Table_dataReported[[#This Row],[specText]],Table_spec[],2,FALSE),"")</f>
        <v/>
      </c>
      <c r="N80" t="str">
        <f>IF(Table_dataReported[[#This Row],[unitText]]&lt;&gt;"",VLOOKUP(Table_dataReported[[#This Row],[unitText]],Table_unit[],2,FALSE),"")</f>
        <v/>
      </c>
      <c r="P80" t="str">
        <f>IF(Table_dataReported[[#This Row],[weightText]]&lt;&gt;"",VLOOKUP(Table_dataReported[[#This Row],[weightText]],Table_weight[],2,FALSE),"")</f>
        <v/>
      </c>
      <c r="R80" t="str">
        <f>IF(Table_dataReported[[#This Row],[methAnText]]&lt;&gt;"",VLOOKUP(Table_dataReported[[#This Row],[methAnText]],Table_methAn[],2,FALSE),"")</f>
        <v/>
      </c>
      <c r="AA80" t="str">
        <f>IF(Table_dataReported[[#This Row],[unitText2]]&lt;&gt;"",VLOOKUP(Table_dataReported[[#This Row],[unitText2]],Table_unit[],2,FALSE),"")</f>
        <v/>
      </c>
      <c r="AB80" t="str">
        <f>IF(Table_dataReported[[#This Row],[unitText2]]="%","dw","")</f>
        <v/>
      </c>
      <c r="AC80" t="str">
        <f>IF(Table_dataReported[[#This Row],[weightText2]]&lt;&gt;"",VLOOKUP(Table_dataReported[[#This Row],[weightText2]],Table_weight[],2,FALSE),"")</f>
        <v/>
      </c>
      <c r="AF80" t="str">
        <f>IF(Table_dataReported[[#This Row],[unitText3]]&lt;&gt;"",VLOOKUP(Table_dataReported[[#This Row],[unitText3]],Table_unit[],2,FALSE),"")</f>
        <v/>
      </c>
      <c r="AG80" t="str">
        <f>IF(Table_dataReported[[#This Row],[unitText3]]="%","dw","")</f>
        <v/>
      </c>
      <c r="AH80" t="str">
        <f>IF(Table_dataReported[[#This Row],[weightText3]]&lt;&gt;"",VLOOKUP(Table_dataReported[[#This Row],[weightText3]],Table_weight[],2,FALSE),"")</f>
        <v/>
      </c>
      <c r="AQ80" t="str">
        <f>IF(Table_dataReported[[#This Row],[sampleId]]&lt;&gt;"", IF(Table_dataReported[[#This Row],[recId]]="","Missing record identifier","OK"),"")</f>
        <v/>
      </c>
      <c r="AR80" t="str">
        <f>IF(Table_dataReported[[#This Row],[sampleId]]&lt;&gt;"", IF(Table_dataReported[[#This Row],[envComp]]="","Missing environmental compartment","OK"),"")</f>
        <v/>
      </c>
      <c r="AS80" t="str">
        <f>IF(Table_dataReported[[#This Row],[sampleId]]&lt;&gt;"", IF(Table_dataReported[[#This Row],[pristineLoc]]="","Missing pristine location","OK"),"")</f>
        <v/>
      </c>
      <c r="AT80" t="str">
        <f>IF(Table_dataReported[[#This Row],[sampleId]]&lt;&gt;"", IF(Table_dataReported[[#This Row],[sampleLocCM]]="","Missing sampling location","OK"),"")</f>
        <v/>
      </c>
      <c r="AU80" t="str">
        <f>IF(Table_dataReported[[#This Row],[sampleId]]&lt;&gt;"", IF(Table_dataReported[[#This Row],[sampleDate]]="","Missing sampling date","OK"),"")</f>
        <v/>
      </c>
      <c r="AV80" t="str">
        <f>IF(Table_dataReported[[#This Row],[sampleId]]&lt;&gt;"", IF(Table_dataReported[[#This Row],[traceElText]]="","Missing trace element","OK"),"")</f>
        <v/>
      </c>
      <c r="AW80" t="str">
        <f>IF(Table_dataReported[[#This Row],[sampleId]]&lt;&gt;"", IF(Table_dataReported[[#This Row],[specText]]="","Missing speciation","OK"),"")</f>
        <v/>
      </c>
      <c r="AX80" t="str">
        <f>IF(Table_dataReported[[#This Row],[sampleId]]&lt;&gt;"", IF(Table_dataReported[[#This Row],[conc]]="","Missing concentration","OK"),"")</f>
        <v/>
      </c>
      <c r="AY80" t="str">
        <f>IF(Table_dataReported[[#This Row],[sampleId]]&lt;&gt;"", IF(Table_dataReported[[#This Row],[conc]]="","Missing method of analysis","OK"),"")</f>
        <v/>
      </c>
    </row>
    <row r="81" spans="2:51" x14ac:dyDescent="0.45">
      <c r="B81" t="str">
        <f>IF(AND(Table_dataReported[[#This Row],[sampleId]]&lt;&gt;"",Table_dataReported[[#This Row],[specText]]&lt;&gt;""),_xlfn.CONCAT(Table_dataReported[[#This Row],[sampleId]],"_",Table_dataReported[[#This Row],[specText]]),"")</f>
        <v/>
      </c>
      <c r="I81" t="str">
        <f>IF(Table_dataReported[[#This Row],[traceElText]]&lt;&gt;"",VLOOKUP(Table_dataReported[[#This Row],[traceElText]],Table_traceEl[],2,FALSE),"")</f>
        <v/>
      </c>
      <c r="K81" t="str">
        <f>IF(Table_dataReported[[#This Row],[specText]]&lt;&gt;"",VLOOKUP(Table_dataReported[[#This Row],[specText]],Table_spec[],2,FALSE),"")</f>
        <v/>
      </c>
      <c r="N81" t="str">
        <f>IF(Table_dataReported[[#This Row],[unitText]]&lt;&gt;"",VLOOKUP(Table_dataReported[[#This Row],[unitText]],Table_unit[],2,FALSE),"")</f>
        <v/>
      </c>
      <c r="P81" t="str">
        <f>IF(Table_dataReported[[#This Row],[weightText]]&lt;&gt;"",VLOOKUP(Table_dataReported[[#This Row],[weightText]],Table_weight[],2,FALSE),"")</f>
        <v/>
      </c>
      <c r="R81" t="str">
        <f>IF(Table_dataReported[[#This Row],[methAnText]]&lt;&gt;"",VLOOKUP(Table_dataReported[[#This Row],[methAnText]],Table_methAn[],2,FALSE),"")</f>
        <v/>
      </c>
      <c r="AA81" t="str">
        <f>IF(Table_dataReported[[#This Row],[unitText2]]&lt;&gt;"",VLOOKUP(Table_dataReported[[#This Row],[unitText2]],Table_unit[],2,FALSE),"")</f>
        <v/>
      </c>
      <c r="AB81" t="str">
        <f>IF(Table_dataReported[[#This Row],[unitText2]]="%","dw","")</f>
        <v/>
      </c>
      <c r="AC81" t="str">
        <f>IF(Table_dataReported[[#This Row],[weightText2]]&lt;&gt;"",VLOOKUP(Table_dataReported[[#This Row],[weightText2]],Table_weight[],2,FALSE),"")</f>
        <v/>
      </c>
      <c r="AF81" t="str">
        <f>IF(Table_dataReported[[#This Row],[unitText3]]&lt;&gt;"",VLOOKUP(Table_dataReported[[#This Row],[unitText3]],Table_unit[],2,FALSE),"")</f>
        <v/>
      </c>
      <c r="AG81" t="str">
        <f>IF(Table_dataReported[[#This Row],[unitText3]]="%","dw","")</f>
        <v/>
      </c>
      <c r="AH81" t="str">
        <f>IF(Table_dataReported[[#This Row],[weightText3]]&lt;&gt;"",VLOOKUP(Table_dataReported[[#This Row],[weightText3]],Table_weight[],2,FALSE),"")</f>
        <v/>
      </c>
      <c r="AQ81" t="str">
        <f>IF(Table_dataReported[[#This Row],[sampleId]]&lt;&gt;"", IF(Table_dataReported[[#This Row],[recId]]="","Missing record identifier","OK"),"")</f>
        <v/>
      </c>
      <c r="AR81" t="str">
        <f>IF(Table_dataReported[[#This Row],[sampleId]]&lt;&gt;"", IF(Table_dataReported[[#This Row],[envComp]]="","Missing environmental compartment","OK"),"")</f>
        <v/>
      </c>
      <c r="AS81" t="str">
        <f>IF(Table_dataReported[[#This Row],[sampleId]]&lt;&gt;"", IF(Table_dataReported[[#This Row],[pristineLoc]]="","Missing pristine location","OK"),"")</f>
        <v/>
      </c>
      <c r="AT81" t="str">
        <f>IF(Table_dataReported[[#This Row],[sampleId]]&lt;&gt;"", IF(Table_dataReported[[#This Row],[sampleLocCM]]="","Missing sampling location","OK"),"")</f>
        <v/>
      </c>
      <c r="AU81" t="str">
        <f>IF(Table_dataReported[[#This Row],[sampleId]]&lt;&gt;"", IF(Table_dataReported[[#This Row],[sampleDate]]="","Missing sampling date","OK"),"")</f>
        <v/>
      </c>
      <c r="AV81" t="str">
        <f>IF(Table_dataReported[[#This Row],[sampleId]]&lt;&gt;"", IF(Table_dataReported[[#This Row],[traceElText]]="","Missing trace element","OK"),"")</f>
        <v/>
      </c>
      <c r="AW81" t="str">
        <f>IF(Table_dataReported[[#This Row],[sampleId]]&lt;&gt;"", IF(Table_dataReported[[#This Row],[specText]]="","Missing speciation","OK"),"")</f>
        <v/>
      </c>
      <c r="AX81" t="str">
        <f>IF(Table_dataReported[[#This Row],[sampleId]]&lt;&gt;"", IF(Table_dataReported[[#This Row],[conc]]="","Missing concentration","OK"),"")</f>
        <v/>
      </c>
      <c r="AY81" t="str">
        <f>IF(Table_dataReported[[#This Row],[sampleId]]&lt;&gt;"", IF(Table_dataReported[[#This Row],[conc]]="","Missing method of analysis","OK"),"")</f>
        <v/>
      </c>
    </row>
    <row r="82" spans="2:51" x14ac:dyDescent="0.45">
      <c r="B82" t="str">
        <f>IF(AND(Table_dataReported[[#This Row],[sampleId]]&lt;&gt;"",Table_dataReported[[#This Row],[specText]]&lt;&gt;""),_xlfn.CONCAT(Table_dataReported[[#This Row],[sampleId]],"_",Table_dataReported[[#This Row],[specText]]),"")</f>
        <v/>
      </c>
      <c r="I82" t="str">
        <f>IF(Table_dataReported[[#This Row],[traceElText]]&lt;&gt;"",VLOOKUP(Table_dataReported[[#This Row],[traceElText]],Table_traceEl[],2,FALSE),"")</f>
        <v/>
      </c>
      <c r="K82" t="str">
        <f>IF(Table_dataReported[[#This Row],[specText]]&lt;&gt;"",VLOOKUP(Table_dataReported[[#This Row],[specText]],Table_spec[],2,FALSE),"")</f>
        <v/>
      </c>
      <c r="N82" t="str">
        <f>IF(Table_dataReported[[#This Row],[unitText]]&lt;&gt;"",VLOOKUP(Table_dataReported[[#This Row],[unitText]],Table_unit[],2,FALSE),"")</f>
        <v/>
      </c>
      <c r="P82" t="str">
        <f>IF(Table_dataReported[[#This Row],[weightText]]&lt;&gt;"",VLOOKUP(Table_dataReported[[#This Row],[weightText]],Table_weight[],2,FALSE),"")</f>
        <v/>
      </c>
      <c r="R82" t="str">
        <f>IF(Table_dataReported[[#This Row],[methAnText]]&lt;&gt;"",VLOOKUP(Table_dataReported[[#This Row],[methAnText]],Table_methAn[],2,FALSE),"")</f>
        <v/>
      </c>
      <c r="AA82" t="str">
        <f>IF(Table_dataReported[[#This Row],[unitText2]]&lt;&gt;"",VLOOKUP(Table_dataReported[[#This Row],[unitText2]],Table_unit[],2,FALSE),"")</f>
        <v/>
      </c>
      <c r="AB82" t="str">
        <f>IF(Table_dataReported[[#This Row],[unitText2]]="%","dw","")</f>
        <v/>
      </c>
      <c r="AC82" t="str">
        <f>IF(Table_dataReported[[#This Row],[weightText2]]&lt;&gt;"",VLOOKUP(Table_dataReported[[#This Row],[weightText2]],Table_weight[],2,FALSE),"")</f>
        <v/>
      </c>
      <c r="AF82" t="str">
        <f>IF(Table_dataReported[[#This Row],[unitText3]]&lt;&gt;"",VLOOKUP(Table_dataReported[[#This Row],[unitText3]],Table_unit[],2,FALSE),"")</f>
        <v/>
      </c>
      <c r="AG82" t="str">
        <f>IF(Table_dataReported[[#This Row],[unitText3]]="%","dw","")</f>
        <v/>
      </c>
      <c r="AH82" t="str">
        <f>IF(Table_dataReported[[#This Row],[weightText3]]&lt;&gt;"",VLOOKUP(Table_dataReported[[#This Row],[weightText3]],Table_weight[],2,FALSE),"")</f>
        <v/>
      </c>
      <c r="AQ82" t="str">
        <f>IF(Table_dataReported[[#This Row],[sampleId]]&lt;&gt;"", IF(Table_dataReported[[#This Row],[recId]]="","Missing record identifier","OK"),"")</f>
        <v/>
      </c>
      <c r="AR82" t="str">
        <f>IF(Table_dataReported[[#This Row],[sampleId]]&lt;&gt;"", IF(Table_dataReported[[#This Row],[envComp]]="","Missing environmental compartment","OK"),"")</f>
        <v/>
      </c>
      <c r="AS82" t="str">
        <f>IF(Table_dataReported[[#This Row],[sampleId]]&lt;&gt;"", IF(Table_dataReported[[#This Row],[pristineLoc]]="","Missing pristine location","OK"),"")</f>
        <v/>
      </c>
      <c r="AT82" t="str">
        <f>IF(Table_dataReported[[#This Row],[sampleId]]&lt;&gt;"", IF(Table_dataReported[[#This Row],[sampleLocCM]]="","Missing sampling location","OK"),"")</f>
        <v/>
      </c>
      <c r="AU82" t="str">
        <f>IF(Table_dataReported[[#This Row],[sampleId]]&lt;&gt;"", IF(Table_dataReported[[#This Row],[sampleDate]]="","Missing sampling date","OK"),"")</f>
        <v/>
      </c>
      <c r="AV82" t="str">
        <f>IF(Table_dataReported[[#This Row],[sampleId]]&lt;&gt;"", IF(Table_dataReported[[#This Row],[traceElText]]="","Missing trace element","OK"),"")</f>
        <v/>
      </c>
      <c r="AW82" t="str">
        <f>IF(Table_dataReported[[#This Row],[sampleId]]&lt;&gt;"", IF(Table_dataReported[[#This Row],[specText]]="","Missing speciation","OK"),"")</f>
        <v/>
      </c>
      <c r="AX82" t="str">
        <f>IF(Table_dataReported[[#This Row],[sampleId]]&lt;&gt;"", IF(Table_dataReported[[#This Row],[conc]]="","Missing concentration","OK"),"")</f>
        <v/>
      </c>
      <c r="AY82" t="str">
        <f>IF(Table_dataReported[[#This Row],[sampleId]]&lt;&gt;"", IF(Table_dataReported[[#This Row],[conc]]="","Missing method of analysis","OK"),"")</f>
        <v/>
      </c>
    </row>
    <row r="83" spans="2:51" x14ac:dyDescent="0.45">
      <c r="B83" t="str">
        <f>IF(AND(Table_dataReported[[#This Row],[sampleId]]&lt;&gt;"",Table_dataReported[[#This Row],[specText]]&lt;&gt;""),_xlfn.CONCAT(Table_dataReported[[#This Row],[sampleId]],"_",Table_dataReported[[#This Row],[specText]]),"")</f>
        <v/>
      </c>
      <c r="I83" t="str">
        <f>IF(Table_dataReported[[#This Row],[traceElText]]&lt;&gt;"",VLOOKUP(Table_dataReported[[#This Row],[traceElText]],Table_traceEl[],2,FALSE),"")</f>
        <v/>
      </c>
      <c r="K83" t="str">
        <f>IF(Table_dataReported[[#This Row],[specText]]&lt;&gt;"",VLOOKUP(Table_dataReported[[#This Row],[specText]],Table_spec[],2,FALSE),"")</f>
        <v/>
      </c>
      <c r="N83" t="str">
        <f>IF(Table_dataReported[[#This Row],[unitText]]&lt;&gt;"",VLOOKUP(Table_dataReported[[#This Row],[unitText]],Table_unit[],2,FALSE),"")</f>
        <v/>
      </c>
      <c r="P83" t="str">
        <f>IF(Table_dataReported[[#This Row],[weightText]]&lt;&gt;"",VLOOKUP(Table_dataReported[[#This Row],[weightText]],Table_weight[],2,FALSE),"")</f>
        <v/>
      </c>
      <c r="R83" t="str">
        <f>IF(Table_dataReported[[#This Row],[methAnText]]&lt;&gt;"",VLOOKUP(Table_dataReported[[#This Row],[methAnText]],Table_methAn[],2,FALSE),"")</f>
        <v/>
      </c>
      <c r="AA83" t="str">
        <f>IF(Table_dataReported[[#This Row],[unitText2]]&lt;&gt;"",VLOOKUP(Table_dataReported[[#This Row],[unitText2]],Table_unit[],2,FALSE),"")</f>
        <v/>
      </c>
      <c r="AB83" t="str">
        <f>IF(Table_dataReported[[#This Row],[unitText2]]="%","dw","")</f>
        <v/>
      </c>
      <c r="AC83" t="str">
        <f>IF(Table_dataReported[[#This Row],[weightText2]]&lt;&gt;"",VLOOKUP(Table_dataReported[[#This Row],[weightText2]],Table_weight[],2,FALSE),"")</f>
        <v/>
      </c>
      <c r="AF83" t="str">
        <f>IF(Table_dataReported[[#This Row],[unitText3]]&lt;&gt;"",VLOOKUP(Table_dataReported[[#This Row],[unitText3]],Table_unit[],2,FALSE),"")</f>
        <v/>
      </c>
      <c r="AG83" t="str">
        <f>IF(Table_dataReported[[#This Row],[unitText3]]="%","dw","")</f>
        <v/>
      </c>
      <c r="AH83" t="str">
        <f>IF(Table_dataReported[[#This Row],[weightText3]]&lt;&gt;"",VLOOKUP(Table_dataReported[[#This Row],[weightText3]],Table_weight[],2,FALSE),"")</f>
        <v/>
      </c>
      <c r="AQ83" t="str">
        <f>IF(Table_dataReported[[#This Row],[sampleId]]&lt;&gt;"", IF(Table_dataReported[[#This Row],[recId]]="","Missing record identifier","OK"),"")</f>
        <v/>
      </c>
      <c r="AR83" t="str">
        <f>IF(Table_dataReported[[#This Row],[sampleId]]&lt;&gt;"", IF(Table_dataReported[[#This Row],[envComp]]="","Missing environmental compartment","OK"),"")</f>
        <v/>
      </c>
      <c r="AS83" t="str">
        <f>IF(Table_dataReported[[#This Row],[sampleId]]&lt;&gt;"", IF(Table_dataReported[[#This Row],[pristineLoc]]="","Missing pristine location","OK"),"")</f>
        <v/>
      </c>
      <c r="AT83" t="str">
        <f>IF(Table_dataReported[[#This Row],[sampleId]]&lt;&gt;"", IF(Table_dataReported[[#This Row],[sampleLocCM]]="","Missing sampling location","OK"),"")</f>
        <v/>
      </c>
      <c r="AU83" t="str">
        <f>IF(Table_dataReported[[#This Row],[sampleId]]&lt;&gt;"", IF(Table_dataReported[[#This Row],[sampleDate]]="","Missing sampling date","OK"),"")</f>
        <v/>
      </c>
      <c r="AV83" t="str">
        <f>IF(Table_dataReported[[#This Row],[sampleId]]&lt;&gt;"", IF(Table_dataReported[[#This Row],[traceElText]]="","Missing trace element","OK"),"")</f>
        <v/>
      </c>
      <c r="AW83" t="str">
        <f>IF(Table_dataReported[[#This Row],[sampleId]]&lt;&gt;"", IF(Table_dataReported[[#This Row],[specText]]="","Missing speciation","OK"),"")</f>
        <v/>
      </c>
      <c r="AX83" t="str">
        <f>IF(Table_dataReported[[#This Row],[sampleId]]&lt;&gt;"", IF(Table_dataReported[[#This Row],[conc]]="","Missing concentration","OK"),"")</f>
        <v/>
      </c>
      <c r="AY83" t="str">
        <f>IF(Table_dataReported[[#This Row],[sampleId]]&lt;&gt;"", IF(Table_dataReported[[#This Row],[conc]]="","Missing method of analysis","OK"),"")</f>
        <v/>
      </c>
    </row>
    <row r="84" spans="2:51" x14ac:dyDescent="0.45">
      <c r="B84" t="str">
        <f>IF(AND(Table_dataReported[[#This Row],[sampleId]]&lt;&gt;"",Table_dataReported[[#This Row],[specText]]&lt;&gt;""),_xlfn.CONCAT(Table_dataReported[[#This Row],[sampleId]],"_",Table_dataReported[[#This Row],[specText]]),"")</f>
        <v/>
      </c>
      <c r="I84" t="str">
        <f>IF(Table_dataReported[[#This Row],[traceElText]]&lt;&gt;"",VLOOKUP(Table_dataReported[[#This Row],[traceElText]],Table_traceEl[],2,FALSE),"")</f>
        <v/>
      </c>
      <c r="K84" t="str">
        <f>IF(Table_dataReported[[#This Row],[specText]]&lt;&gt;"",VLOOKUP(Table_dataReported[[#This Row],[specText]],Table_spec[],2,FALSE),"")</f>
        <v/>
      </c>
      <c r="N84" t="str">
        <f>IF(Table_dataReported[[#This Row],[unitText]]&lt;&gt;"",VLOOKUP(Table_dataReported[[#This Row],[unitText]],Table_unit[],2,FALSE),"")</f>
        <v/>
      </c>
      <c r="P84" t="str">
        <f>IF(Table_dataReported[[#This Row],[weightText]]&lt;&gt;"",VLOOKUP(Table_dataReported[[#This Row],[weightText]],Table_weight[],2,FALSE),"")</f>
        <v/>
      </c>
      <c r="R84" t="str">
        <f>IF(Table_dataReported[[#This Row],[methAnText]]&lt;&gt;"",VLOOKUP(Table_dataReported[[#This Row],[methAnText]],Table_methAn[],2,FALSE),"")</f>
        <v/>
      </c>
      <c r="AA84" t="str">
        <f>IF(Table_dataReported[[#This Row],[unitText2]]&lt;&gt;"",VLOOKUP(Table_dataReported[[#This Row],[unitText2]],Table_unit[],2,FALSE),"")</f>
        <v/>
      </c>
      <c r="AB84" t="str">
        <f>IF(Table_dataReported[[#This Row],[unitText2]]="%","dw","")</f>
        <v/>
      </c>
      <c r="AC84" t="str">
        <f>IF(Table_dataReported[[#This Row],[weightText2]]&lt;&gt;"",VLOOKUP(Table_dataReported[[#This Row],[weightText2]],Table_weight[],2,FALSE),"")</f>
        <v/>
      </c>
      <c r="AF84" t="str">
        <f>IF(Table_dataReported[[#This Row],[unitText3]]&lt;&gt;"",VLOOKUP(Table_dataReported[[#This Row],[unitText3]],Table_unit[],2,FALSE),"")</f>
        <v/>
      </c>
      <c r="AG84" t="str">
        <f>IF(Table_dataReported[[#This Row],[unitText3]]="%","dw","")</f>
        <v/>
      </c>
      <c r="AH84" t="str">
        <f>IF(Table_dataReported[[#This Row],[weightText3]]&lt;&gt;"",VLOOKUP(Table_dataReported[[#This Row],[weightText3]],Table_weight[],2,FALSE),"")</f>
        <v/>
      </c>
      <c r="AQ84" t="str">
        <f>IF(Table_dataReported[[#This Row],[sampleId]]&lt;&gt;"", IF(Table_dataReported[[#This Row],[recId]]="","Missing record identifier","OK"),"")</f>
        <v/>
      </c>
      <c r="AR84" t="str">
        <f>IF(Table_dataReported[[#This Row],[sampleId]]&lt;&gt;"", IF(Table_dataReported[[#This Row],[envComp]]="","Missing environmental compartment","OK"),"")</f>
        <v/>
      </c>
      <c r="AS84" t="str">
        <f>IF(Table_dataReported[[#This Row],[sampleId]]&lt;&gt;"", IF(Table_dataReported[[#This Row],[pristineLoc]]="","Missing pristine location","OK"),"")</f>
        <v/>
      </c>
      <c r="AT84" t="str">
        <f>IF(Table_dataReported[[#This Row],[sampleId]]&lt;&gt;"", IF(Table_dataReported[[#This Row],[sampleLocCM]]="","Missing sampling location","OK"),"")</f>
        <v/>
      </c>
      <c r="AU84" t="str">
        <f>IF(Table_dataReported[[#This Row],[sampleId]]&lt;&gt;"", IF(Table_dataReported[[#This Row],[sampleDate]]="","Missing sampling date","OK"),"")</f>
        <v/>
      </c>
      <c r="AV84" t="str">
        <f>IF(Table_dataReported[[#This Row],[sampleId]]&lt;&gt;"", IF(Table_dataReported[[#This Row],[traceElText]]="","Missing trace element","OK"),"")</f>
        <v/>
      </c>
      <c r="AW84" t="str">
        <f>IF(Table_dataReported[[#This Row],[sampleId]]&lt;&gt;"", IF(Table_dataReported[[#This Row],[specText]]="","Missing speciation","OK"),"")</f>
        <v/>
      </c>
      <c r="AX84" t="str">
        <f>IF(Table_dataReported[[#This Row],[sampleId]]&lt;&gt;"", IF(Table_dataReported[[#This Row],[conc]]="","Missing concentration","OK"),"")</f>
        <v/>
      </c>
      <c r="AY84" t="str">
        <f>IF(Table_dataReported[[#This Row],[sampleId]]&lt;&gt;"", IF(Table_dataReported[[#This Row],[conc]]="","Missing method of analysis","OK"),"")</f>
        <v/>
      </c>
    </row>
    <row r="85" spans="2:51" x14ac:dyDescent="0.45">
      <c r="B85" t="str">
        <f>IF(AND(Table_dataReported[[#This Row],[sampleId]]&lt;&gt;"",Table_dataReported[[#This Row],[specText]]&lt;&gt;""),_xlfn.CONCAT(Table_dataReported[[#This Row],[sampleId]],"_",Table_dataReported[[#This Row],[specText]]),"")</f>
        <v/>
      </c>
      <c r="I85" t="str">
        <f>IF(Table_dataReported[[#This Row],[traceElText]]&lt;&gt;"",VLOOKUP(Table_dataReported[[#This Row],[traceElText]],Table_traceEl[],2,FALSE),"")</f>
        <v/>
      </c>
      <c r="K85" t="str">
        <f>IF(Table_dataReported[[#This Row],[specText]]&lt;&gt;"",VLOOKUP(Table_dataReported[[#This Row],[specText]],Table_spec[],2,FALSE),"")</f>
        <v/>
      </c>
      <c r="N85" t="str">
        <f>IF(Table_dataReported[[#This Row],[unitText]]&lt;&gt;"",VLOOKUP(Table_dataReported[[#This Row],[unitText]],Table_unit[],2,FALSE),"")</f>
        <v/>
      </c>
      <c r="P85" t="str">
        <f>IF(Table_dataReported[[#This Row],[weightText]]&lt;&gt;"",VLOOKUP(Table_dataReported[[#This Row],[weightText]],Table_weight[],2,FALSE),"")</f>
        <v/>
      </c>
      <c r="R85" t="str">
        <f>IF(Table_dataReported[[#This Row],[methAnText]]&lt;&gt;"",VLOOKUP(Table_dataReported[[#This Row],[methAnText]],Table_methAn[],2,FALSE),"")</f>
        <v/>
      </c>
      <c r="AA85" t="str">
        <f>IF(Table_dataReported[[#This Row],[unitText2]]&lt;&gt;"",VLOOKUP(Table_dataReported[[#This Row],[unitText2]],Table_unit[],2,FALSE),"")</f>
        <v/>
      </c>
      <c r="AB85" t="str">
        <f>IF(Table_dataReported[[#This Row],[unitText2]]="%","dw","")</f>
        <v/>
      </c>
      <c r="AC85" t="str">
        <f>IF(Table_dataReported[[#This Row],[weightText2]]&lt;&gt;"",VLOOKUP(Table_dataReported[[#This Row],[weightText2]],Table_weight[],2,FALSE),"")</f>
        <v/>
      </c>
      <c r="AF85" t="str">
        <f>IF(Table_dataReported[[#This Row],[unitText3]]&lt;&gt;"",VLOOKUP(Table_dataReported[[#This Row],[unitText3]],Table_unit[],2,FALSE),"")</f>
        <v/>
      </c>
      <c r="AG85" t="str">
        <f>IF(Table_dataReported[[#This Row],[unitText3]]="%","dw","")</f>
        <v/>
      </c>
      <c r="AH85" t="str">
        <f>IF(Table_dataReported[[#This Row],[weightText3]]&lt;&gt;"",VLOOKUP(Table_dataReported[[#This Row],[weightText3]],Table_weight[],2,FALSE),"")</f>
        <v/>
      </c>
      <c r="AQ85" t="str">
        <f>IF(Table_dataReported[[#This Row],[sampleId]]&lt;&gt;"", IF(Table_dataReported[[#This Row],[recId]]="","Missing record identifier","OK"),"")</f>
        <v/>
      </c>
      <c r="AR85" t="str">
        <f>IF(Table_dataReported[[#This Row],[sampleId]]&lt;&gt;"", IF(Table_dataReported[[#This Row],[envComp]]="","Missing environmental compartment","OK"),"")</f>
        <v/>
      </c>
      <c r="AS85" t="str">
        <f>IF(Table_dataReported[[#This Row],[sampleId]]&lt;&gt;"", IF(Table_dataReported[[#This Row],[pristineLoc]]="","Missing pristine location","OK"),"")</f>
        <v/>
      </c>
      <c r="AT85" t="str">
        <f>IF(Table_dataReported[[#This Row],[sampleId]]&lt;&gt;"", IF(Table_dataReported[[#This Row],[sampleLocCM]]="","Missing sampling location","OK"),"")</f>
        <v/>
      </c>
      <c r="AU85" t="str">
        <f>IF(Table_dataReported[[#This Row],[sampleId]]&lt;&gt;"", IF(Table_dataReported[[#This Row],[sampleDate]]="","Missing sampling date","OK"),"")</f>
        <v/>
      </c>
      <c r="AV85" t="str">
        <f>IF(Table_dataReported[[#This Row],[sampleId]]&lt;&gt;"", IF(Table_dataReported[[#This Row],[traceElText]]="","Missing trace element","OK"),"")</f>
        <v/>
      </c>
      <c r="AW85" t="str">
        <f>IF(Table_dataReported[[#This Row],[sampleId]]&lt;&gt;"", IF(Table_dataReported[[#This Row],[specText]]="","Missing speciation","OK"),"")</f>
        <v/>
      </c>
      <c r="AX85" t="str">
        <f>IF(Table_dataReported[[#This Row],[sampleId]]&lt;&gt;"", IF(Table_dataReported[[#This Row],[conc]]="","Missing concentration","OK"),"")</f>
        <v/>
      </c>
      <c r="AY85" t="str">
        <f>IF(Table_dataReported[[#This Row],[sampleId]]&lt;&gt;"", IF(Table_dataReported[[#This Row],[conc]]="","Missing method of analysis","OK"),"")</f>
        <v/>
      </c>
    </row>
    <row r="86" spans="2:51" x14ac:dyDescent="0.45">
      <c r="B86" t="str">
        <f>IF(AND(Table_dataReported[[#This Row],[sampleId]]&lt;&gt;"",Table_dataReported[[#This Row],[specText]]&lt;&gt;""),_xlfn.CONCAT(Table_dataReported[[#This Row],[sampleId]],"_",Table_dataReported[[#This Row],[specText]]),"")</f>
        <v/>
      </c>
      <c r="I86" t="str">
        <f>IF(Table_dataReported[[#This Row],[traceElText]]&lt;&gt;"",VLOOKUP(Table_dataReported[[#This Row],[traceElText]],Table_traceEl[],2,FALSE),"")</f>
        <v/>
      </c>
      <c r="K86" t="str">
        <f>IF(Table_dataReported[[#This Row],[specText]]&lt;&gt;"",VLOOKUP(Table_dataReported[[#This Row],[specText]],Table_spec[],2,FALSE),"")</f>
        <v/>
      </c>
      <c r="N86" t="str">
        <f>IF(Table_dataReported[[#This Row],[unitText]]&lt;&gt;"",VLOOKUP(Table_dataReported[[#This Row],[unitText]],Table_unit[],2,FALSE),"")</f>
        <v/>
      </c>
      <c r="P86" t="str">
        <f>IF(Table_dataReported[[#This Row],[weightText]]&lt;&gt;"",VLOOKUP(Table_dataReported[[#This Row],[weightText]],Table_weight[],2,FALSE),"")</f>
        <v/>
      </c>
      <c r="R86" t="str">
        <f>IF(Table_dataReported[[#This Row],[methAnText]]&lt;&gt;"",VLOOKUP(Table_dataReported[[#This Row],[methAnText]],Table_methAn[],2,FALSE),"")</f>
        <v/>
      </c>
      <c r="AA86" t="str">
        <f>IF(Table_dataReported[[#This Row],[unitText2]]&lt;&gt;"",VLOOKUP(Table_dataReported[[#This Row],[unitText2]],Table_unit[],2,FALSE),"")</f>
        <v/>
      </c>
      <c r="AB86" t="str">
        <f>IF(Table_dataReported[[#This Row],[unitText2]]="%","dw","")</f>
        <v/>
      </c>
      <c r="AC86" t="str">
        <f>IF(Table_dataReported[[#This Row],[weightText2]]&lt;&gt;"",VLOOKUP(Table_dataReported[[#This Row],[weightText2]],Table_weight[],2,FALSE),"")</f>
        <v/>
      </c>
      <c r="AF86" t="str">
        <f>IF(Table_dataReported[[#This Row],[unitText3]]&lt;&gt;"",VLOOKUP(Table_dataReported[[#This Row],[unitText3]],Table_unit[],2,FALSE),"")</f>
        <v/>
      </c>
      <c r="AG86" t="str">
        <f>IF(Table_dataReported[[#This Row],[unitText3]]="%","dw","")</f>
        <v/>
      </c>
      <c r="AH86" t="str">
        <f>IF(Table_dataReported[[#This Row],[weightText3]]&lt;&gt;"",VLOOKUP(Table_dataReported[[#This Row],[weightText3]],Table_weight[],2,FALSE),"")</f>
        <v/>
      </c>
      <c r="AQ86" t="str">
        <f>IF(Table_dataReported[[#This Row],[sampleId]]&lt;&gt;"", IF(Table_dataReported[[#This Row],[recId]]="","Missing record identifier","OK"),"")</f>
        <v/>
      </c>
      <c r="AR86" t="str">
        <f>IF(Table_dataReported[[#This Row],[sampleId]]&lt;&gt;"", IF(Table_dataReported[[#This Row],[envComp]]="","Missing environmental compartment","OK"),"")</f>
        <v/>
      </c>
      <c r="AS86" t="str">
        <f>IF(Table_dataReported[[#This Row],[sampleId]]&lt;&gt;"", IF(Table_dataReported[[#This Row],[pristineLoc]]="","Missing pristine location","OK"),"")</f>
        <v/>
      </c>
      <c r="AT86" t="str">
        <f>IF(Table_dataReported[[#This Row],[sampleId]]&lt;&gt;"", IF(Table_dataReported[[#This Row],[sampleLocCM]]="","Missing sampling location","OK"),"")</f>
        <v/>
      </c>
      <c r="AU86" t="str">
        <f>IF(Table_dataReported[[#This Row],[sampleId]]&lt;&gt;"", IF(Table_dataReported[[#This Row],[sampleDate]]="","Missing sampling date","OK"),"")</f>
        <v/>
      </c>
      <c r="AV86" t="str">
        <f>IF(Table_dataReported[[#This Row],[sampleId]]&lt;&gt;"", IF(Table_dataReported[[#This Row],[traceElText]]="","Missing trace element","OK"),"")</f>
        <v/>
      </c>
      <c r="AW86" t="str">
        <f>IF(Table_dataReported[[#This Row],[sampleId]]&lt;&gt;"", IF(Table_dataReported[[#This Row],[specText]]="","Missing speciation","OK"),"")</f>
        <v/>
      </c>
      <c r="AX86" t="str">
        <f>IF(Table_dataReported[[#This Row],[sampleId]]&lt;&gt;"", IF(Table_dataReported[[#This Row],[conc]]="","Missing concentration","OK"),"")</f>
        <v/>
      </c>
      <c r="AY86" t="str">
        <f>IF(Table_dataReported[[#This Row],[sampleId]]&lt;&gt;"", IF(Table_dataReported[[#This Row],[conc]]="","Missing method of analysis","OK"),"")</f>
        <v/>
      </c>
    </row>
    <row r="87" spans="2:51" x14ac:dyDescent="0.45">
      <c r="B87" t="str">
        <f>IF(AND(Table_dataReported[[#This Row],[sampleId]]&lt;&gt;"",Table_dataReported[[#This Row],[specText]]&lt;&gt;""),_xlfn.CONCAT(Table_dataReported[[#This Row],[sampleId]],"_",Table_dataReported[[#This Row],[specText]]),"")</f>
        <v/>
      </c>
      <c r="I87" t="str">
        <f>IF(Table_dataReported[[#This Row],[traceElText]]&lt;&gt;"",VLOOKUP(Table_dataReported[[#This Row],[traceElText]],Table_traceEl[],2,FALSE),"")</f>
        <v/>
      </c>
      <c r="K87" t="str">
        <f>IF(Table_dataReported[[#This Row],[specText]]&lt;&gt;"",VLOOKUP(Table_dataReported[[#This Row],[specText]],Table_spec[],2,FALSE),"")</f>
        <v/>
      </c>
      <c r="N87" t="str">
        <f>IF(Table_dataReported[[#This Row],[unitText]]&lt;&gt;"",VLOOKUP(Table_dataReported[[#This Row],[unitText]],Table_unit[],2,FALSE),"")</f>
        <v/>
      </c>
      <c r="P87" t="str">
        <f>IF(Table_dataReported[[#This Row],[weightText]]&lt;&gt;"",VLOOKUP(Table_dataReported[[#This Row],[weightText]],Table_weight[],2,FALSE),"")</f>
        <v/>
      </c>
      <c r="R87" t="str">
        <f>IF(Table_dataReported[[#This Row],[methAnText]]&lt;&gt;"",VLOOKUP(Table_dataReported[[#This Row],[methAnText]],Table_methAn[],2,FALSE),"")</f>
        <v/>
      </c>
      <c r="AA87" t="str">
        <f>IF(Table_dataReported[[#This Row],[unitText2]]&lt;&gt;"",VLOOKUP(Table_dataReported[[#This Row],[unitText2]],Table_unit[],2,FALSE),"")</f>
        <v/>
      </c>
      <c r="AB87" t="str">
        <f>IF(Table_dataReported[[#This Row],[unitText2]]="%","dw","")</f>
        <v/>
      </c>
      <c r="AC87" t="str">
        <f>IF(Table_dataReported[[#This Row],[weightText2]]&lt;&gt;"",VLOOKUP(Table_dataReported[[#This Row],[weightText2]],Table_weight[],2,FALSE),"")</f>
        <v/>
      </c>
      <c r="AF87" t="str">
        <f>IF(Table_dataReported[[#This Row],[unitText3]]&lt;&gt;"",VLOOKUP(Table_dataReported[[#This Row],[unitText3]],Table_unit[],2,FALSE),"")</f>
        <v/>
      </c>
      <c r="AG87" t="str">
        <f>IF(Table_dataReported[[#This Row],[unitText3]]="%","dw","")</f>
        <v/>
      </c>
      <c r="AH87" t="str">
        <f>IF(Table_dataReported[[#This Row],[weightText3]]&lt;&gt;"",VLOOKUP(Table_dataReported[[#This Row],[weightText3]],Table_weight[],2,FALSE),"")</f>
        <v/>
      </c>
      <c r="AQ87" t="str">
        <f>IF(Table_dataReported[[#This Row],[sampleId]]&lt;&gt;"", IF(Table_dataReported[[#This Row],[recId]]="","Missing record identifier","OK"),"")</f>
        <v/>
      </c>
      <c r="AR87" t="str">
        <f>IF(Table_dataReported[[#This Row],[sampleId]]&lt;&gt;"", IF(Table_dataReported[[#This Row],[envComp]]="","Missing environmental compartment","OK"),"")</f>
        <v/>
      </c>
      <c r="AS87" t="str">
        <f>IF(Table_dataReported[[#This Row],[sampleId]]&lt;&gt;"", IF(Table_dataReported[[#This Row],[pristineLoc]]="","Missing pristine location","OK"),"")</f>
        <v/>
      </c>
      <c r="AT87" t="str">
        <f>IF(Table_dataReported[[#This Row],[sampleId]]&lt;&gt;"", IF(Table_dataReported[[#This Row],[sampleLocCM]]="","Missing sampling location","OK"),"")</f>
        <v/>
      </c>
      <c r="AU87" t="str">
        <f>IF(Table_dataReported[[#This Row],[sampleId]]&lt;&gt;"", IF(Table_dataReported[[#This Row],[sampleDate]]="","Missing sampling date","OK"),"")</f>
        <v/>
      </c>
      <c r="AV87" t="str">
        <f>IF(Table_dataReported[[#This Row],[sampleId]]&lt;&gt;"", IF(Table_dataReported[[#This Row],[traceElText]]="","Missing trace element","OK"),"")</f>
        <v/>
      </c>
      <c r="AW87" t="str">
        <f>IF(Table_dataReported[[#This Row],[sampleId]]&lt;&gt;"", IF(Table_dataReported[[#This Row],[specText]]="","Missing speciation","OK"),"")</f>
        <v/>
      </c>
      <c r="AX87" t="str">
        <f>IF(Table_dataReported[[#This Row],[sampleId]]&lt;&gt;"", IF(Table_dataReported[[#This Row],[conc]]="","Missing concentration","OK"),"")</f>
        <v/>
      </c>
      <c r="AY87" t="str">
        <f>IF(Table_dataReported[[#This Row],[sampleId]]&lt;&gt;"", IF(Table_dataReported[[#This Row],[conc]]="","Missing method of analysis","OK"),"")</f>
        <v/>
      </c>
    </row>
    <row r="88" spans="2:51" x14ac:dyDescent="0.45">
      <c r="B88" t="str">
        <f>IF(AND(Table_dataReported[[#This Row],[sampleId]]&lt;&gt;"",Table_dataReported[[#This Row],[specText]]&lt;&gt;""),_xlfn.CONCAT(Table_dataReported[[#This Row],[sampleId]],"_",Table_dataReported[[#This Row],[specText]]),"")</f>
        <v/>
      </c>
      <c r="I88" t="str">
        <f>IF(Table_dataReported[[#This Row],[traceElText]]&lt;&gt;"",VLOOKUP(Table_dataReported[[#This Row],[traceElText]],Table_traceEl[],2,FALSE),"")</f>
        <v/>
      </c>
      <c r="K88" t="str">
        <f>IF(Table_dataReported[[#This Row],[specText]]&lt;&gt;"",VLOOKUP(Table_dataReported[[#This Row],[specText]],Table_spec[],2,FALSE),"")</f>
        <v/>
      </c>
      <c r="N88" t="str">
        <f>IF(Table_dataReported[[#This Row],[unitText]]&lt;&gt;"",VLOOKUP(Table_dataReported[[#This Row],[unitText]],Table_unit[],2,FALSE),"")</f>
        <v/>
      </c>
      <c r="P88" t="str">
        <f>IF(Table_dataReported[[#This Row],[weightText]]&lt;&gt;"",VLOOKUP(Table_dataReported[[#This Row],[weightText]],Table_weight[],2,FALSE),"")</f>
        <v/>
      </c>
      <c r="R88" t="str">
        <f>IF(Table_dataReported[[#This Row],[methAnText]]&lt;&gt;"",VLOOKUP(Table_dataReported[[#This Row],[methAnText]],Table_methAn[],2,FALSE),"")</f>
        <v/>
      </c>
      <c r="AA88" t="str">
        <f>IF(Table_dataReported[[#This Row],[unitText2]]&lt;&gt;"",VLOOKUP(Table_dataReported[[#This Row],[unitText2]],Table_unit[],2,FALSE),"")</f>
        <v/>
      </c>
      <c r="AB88" t="str">
        <f>IF(Table_dataReported[[#This Row],[unitText2]]="%","dw","")</f>
        <v/>
      </c>
      <c r="AC88" t="str">
        <f>IF(Table_dataReported[[#This Row],[weightText2]]&lt;&gt;"",VLOOKUP(Table_dataReported[[#This Row],[weightText2]],Table_weight[],2,FALSE),"")</f>
        <v/>
      </c>
      <c r="AF88" t="str">
        <f>IF(Table_dataReported[[#This Row],[unitText3]]&lt;&gt;"",VLOOKUP(Table_dataReported[[#This Row],[unitText3]],Table_unit[],2,FALSE),"")</f>
        <v/>
      </c>
      <c r="AG88" t="str">
        <f>IF(Table_dataReported[[#This Row],[unitText3]]="%","dw","")</f>
        <v/>
      </c>
      <c r="AH88" t="str">
        <f>IF(Table_dataReported[[#This Row],[weightText3]]&lt;&gt;"",VLOOKUP(Table_dataReported[[#This Row],[weightText3]],Table_weight[],2,FALSE),"")</f>
        <v/>
      </c>
      <c r="AQ88" t="str">
        <f>IF(Table_dataReported[[#This Row],[sampleId]]&lt;&gt;"", IF(Table_dataReported[[#This Row],[recId]]="","Missing record identifier","OK"),"")</f>
        <v/>
      </c>
      <c r="AR88" t="str">
        <f>IF(Table_dataReported[[#This Row],[sampleId]]&lt;&gt;"", IF(Table_dataReported[[#This Row],[envComp]]="","Missing environmental compartment","OK"),"")</f>
        <v/>
      </c>
      <c r="AS88" t="str">
        <f>IF(Table_dataReported[[#This Row],[sampleId]]&lt;&gt;"", IF(Table_dataReported[[#This Row],[pristineLoc]]="","Missing pristine location","OK"),"")</f>
        <v/>
      </c>
      <c r="AT88" t="str">
        <f>IF(Table_dataReported[[#This Row],[sampleId]]&lt;&gt;"", IF(Table_dataReported[[#This Row],[sampleLocCM]]="","Missing sampling location","OK"),"")</f>
        <v/>
      </c>
      <c r="AU88" t="str">
        <f>IF(Table_dataReported[[#This Row],[sampleId]]&lt;&gt;"", IF(Table_dataReported[[#This Row],[sampleDate]]="","Missing sampling date","OK"),"")</f>
        <v/>
      </c>
      <c r="AV88" t="str">
        <f>IF(Table_dataReported[[#This Row],[sampleId]]&lt;&gt;"", IF(Table_dataReported[[#This Row],[traceElText]]="","Missing trace element","OK"),"")</f>
        <v/>
      </c>
      <c r="AW88" t="str">
        <f>IF(Table_dataReported[[#This Row],[sampleId]]&lt;&gt;"", IF(Table_dataReported[[#This Row],[specText]]="","Missing speciation","OK"),"")</f>
        <v/>
      </c>
      <c r="AX88" t="str">
        <f>IF(Table_dataReported[[#This Row],[sampleId]]&lt;&gt;"", IF(Table_dataReported[[#This Row],[conc]]="","Missing concentration","OK"),"")</f>
        <v/>
      </c>
      <c r="AY88" t="str">
        <f>IF(Table_dataReported[[#This Row],[sampleId]]&lt;&gt;"", IF(Table_dataReported[[#This Row],[conc]]="","Missing method of analysis","OK"),"")</f>
        <v/>
      </c>
    </row>
    <row r="89" spans="2:51" x14ac:dyDescent="0.45">
      <c r="B89" t="str">
        <f>IF(AND(Table_dataReported[[#This Row],[sampleId]]&lt;&gt;"",Table_dataReported[[#This Row],[specText]]&lt;&gt;""),_xlfn.CONCAT(Table_dataReported[[#This Row],[sampleId]],"_",Table_dataReported[[#This Row],[specText]]),"")</f>
        <v/>
      </c>
      <c r="I89" t="str">
        <f>IF(Table_dataReported[[#This Row],[traceElText]]&lt;&gt;"",VLOOKUP(Table_dataReported[[#This Row],[traceElText]],Table_traceEl[],2,FALSE),"")</f>
        <v/>
      </c>
      <c r="K89" t="str">
        <f>IF(Table_dataReported[[#This Row],[specText]]&lt;&gt;"",VLOOKUP(Table_dataReported[[#This Row],[specText]],Table_spec[],2,FALSE),"")</f>
        <v/>
      </c>
      <c r="N89" t="str">
        <f>IF(Table_dataReported[[#This Row],[unitText]]&lt;&gt;"",VLOOKUP(Table_dataReported[[#This Row],[unitText]],Table_unit[],2,FALSE),"")</f>
        <v/>
      </c>
      <c r="P89" t="str">
        <f>IF(Table_dataReported[[#This Row],[weightText]]&lt;&gt;"",VLOOKUP(Table_dataReported[[#This Row],[weightText]],Table_weight[],2,FALSE),"")</f>
        <v/>
      </c>
      <c r="R89" t="str">
        <f>IF(Table_dataReported[[#This Row],[methAnText]]&lt;&gt;"",VLOOKUP(Table_dataReported[[#This Row],[methAnText]],Table_methAn[],2,FALSE),"")</f>
        <v/>
      </c>
      <c r="AA89" t="str">
        <f>IF(Table_dataReported[[#This Row],[unitText2]]&lt;&gt;"",VLOOKUP(Table_dataReported[[#This Row],[unitText2]],Table_unit[],2,FALSE),"")</f>
        <v/>
      </c>
      <c r="AB89" t="str">
        <f>IF(Table_dataReported[[#This Row],[unitText2]]="%","dw","")</f>
        <v/>
      </c>
      <c r="AC89" t="str">
        <f>IF(Table_dataReported[[#This Row],[weightText2]]&lt;&gt;"",VLOOKUP(Table_dataReported[[#This Row],[weightText2]],Table_weight[],2,FALSE),"")</f>
        <v/>
      </c>
      <c r="AF89" t="str">
        <f>IF(Table_dataReported[[#This Row],[unitText3]]&lt;&gt;"",VLOOKUP(Table_dataReported[[#This Row],[unitText3]],Table_unit[],2,FALSE),"")</f>
        <v/>
      </c>
      <c r="AG89" t="str">
        <f>IF(Table_dataReported[[#This Row],[unitText3]]="%","dw","")</f>
        <v/>
      </c>
      <c r="AH89" t="str">
        <f>IF(Table_dataReported[[#This Row],[weightText3]]&lt;&gt;"",VLOOKUP(Table_dataReported[[#This Row],[weightText3]],Table_weight[],2,FALSE),"")</f>
        <v/>
      </c>
      <c r="AQ89" t="str">
        <f>IF(Table_dataReported[[#This Row],[sampleId]]&lt;&gt;"", IF(Table_dataReported[[#This Row],[recId]]="","Missing record identifier","OK"),"")</f>
        <v/>
      </c>
      <c r="AR89" t="str">
        <f>IF(Table_dataReported[[#This Row],[sampleId]]&lt;&gt;"", IF(Table_dataReported[[#This Row],[envComp]]="","Missing environmental compartment","OK"),"")</f>
        <v/>
      </c>
      <c r="AS89" t="str">
        <f>IF(Table_dataReported[[#This Row],[sampleId]]&lt;&gt;"", IF(Table_dataReported[[#This Row],[pristineLoc]]="","Missing pristine location","OK"),"")</f>
        <v/>
      </c>
      <c r="AT89" t="str">
        <f>IF(Table_dataReported[[#This Row],[sampleId]]&lt;&gt;"", IF(Table_dataReported[[#This Row],[sampleLocCM]]="","Missing sampling location","OK"),"")</f>
        <v/>
      </c>
      <c r="AU89" t="str">
        <f>IF(Table_dataReported[[#This Row],[sampleId]]&lt;&gt;"", IF(Table_dataReported[[#This Row],[sampleDate]]="","Missing sampling date","OK"),"")</f>
        <v/>
      </c>
      <c r="AV89" t="str">
        <f>IF(Table_dataReported[[#This Row],[sampleId]]&lt;&gt;"", IF(Table_dataReported[[#This Row],[traceElText]]="","Missing trace element","OK"),"")</f>
        <v/>
      </c>
      <c r="AW89" t="str">
        <f>IF(Table_dataReported[[#This Row],[sampleId]]&lt;&gt;"", IF(Table_dataReported[[#This Row],[specText]]="","Missing speciation","OK"),"")</f>
        <v/>
      </c>
      <c r="AX89" t="str">
        <f>IF(Table_dataReported[[#This Row],[sampleId]]&lt;&gt;"", IF(Table_dataReported[[#This Row],[conc]]="","Missing concentration","OK"),"")</f>
        <v/>
      </c>
      <c r="AY89" t="str">
        <f>IF(Table_dataReported[[#This Row],[sampleId]]&lt;&gt;"", IF(Table_dataReported[[#This Row],[conc]]="","Missing method of analysis","OK"),"")</f>
        <v/>
      </c>
    </row>
    <row r="90" spans="2:51" x14ac:dyDescent="0.45">
      <c r="B90" t="str">
        <f>IF(AND(Table_dataReported[[#This Row],[sampleId]]&lt;&gt;"",Table_dataReported[[#This Row],[specText]]&lt;&gt;""),_xlfn.CONCAT(Table_dataReported[[#This Row],[sampleId]],"_",Table_dataReported[[#This Row],[specText]]),"")</f>
        <v/>
      </c>
      <c r="I90" t="str">
        <f>IF(Table_dataReported[[#This Row],[traceElText]]&lt;&gt;"",VLOOKUP(Table_dataReported[[#This Row],[traceElText]],Table_traceEl[],2,FALSE),"")</f>
        <v/>
      </c>
      <c r="K90" t="str">
        <f>IF(Table_dataReported[[#This Row],[specText]]&lt;&gt;"",VLOOKUP(Table_dataReported[[#This Row],[specText]],Table_spec[],2,FALSE),"")</f>
        <v/>
      </c>
      <c r="N90" t="str">
        <f>IF(Table_dataReported[[#This Row],[unitText]]&lt;&gt;"",VLOOKUP(Table_dataReported[[#This Row],[unitText]],Table_unit[],2,FALSE),"")</f>
        <v/>
      </c>
      <c r="P90" t="str">
        <f>IF(Table_dataReported[[#This Row],[weightText]]&lt;&gt;"",VLOOKUP(Table_dataReported[[#This Row],[weightText]],Table_weight[],2,FALSE),"")</f>
        <v/>
      </c>
      <c r="R90" t="str">
        <f>IF(Table_dataReported[[#This Row],[methAnText]]&lt;&gt;"",VLOOKUP(Table_dataReported[[#This Row],[methAnText]],Table_methAn[],2,FALSE),"")</f>
        <v/>
      </c>
      <c r="AA90" t="str">
        <f>IF(Table_dataReported[[#This Row],[unitText2]]&lt;&gt;"",VLOOKUP(Table_dataReported[[#This Row],[unitText2]],Table_unit[],2,FALSE),"")</f>
        <v/>
      </c>
      <c r="AB90" t="str">
        <f>IF(Table_dataReported[[#This Row],[unitText2]]="%","dw","")</f>
        <v/>
      </c>
      <c r="AC90" t="str">
        <f>IF(Table_dataReported[[#This Row],[weightText2]]&lt;&gt;"",VLOOKUP(Table_dataReported[[#This Row],[weightText2]],Table_weight[],2,FALSE),"")</f>
        <v/>
      </c>
      <c r="AF90" t="str">
        <f>IF(Table_dataReported[[#This Row],[unitText3]]&lt;&gt;"",VLOOKUP(Table_dataReported[[#This Row],[unitText3]],Table_unit[],2,FALSE),"")</f>
        <v/>
      </c>
      <c r="AG90" t="str">
        <f>IF(Table_dataReported[[#This Row],[unitText3]]="%","dw","")</f>
        <v/>
      </c>
      <c r="AH90" t="str">
        <f>IF(Table_dataReported[[#This Row],[weightText3]]&lt;&gt;"",VLOOKUP(Table_dataReported[[#This Row],[weightText3]],Table_weight[],2,FALSE),"")</f>
        <v/>
      </c>
      <c r="AQ90" t="str">
        <f>IF(Table_dataReported[[#This Row],[sampleId]]&lt;&gt;"", IF(Table_dataReported[[#This Row],[recId]]="","Missing record identifier","OK"),"")</f>
        <v/>
      </c>
      <c r="AR90" t="str">
        <f>IF(Table_dataReported[[#This Row],[sampleId]]&lt;&gt;"", IF(Table_dataReported[[#This Row],[envComp]]="","Missing environmental compartment","OK"),"")</f>
        <v/>
      </c>
      <c r="AS90" t="str">
        <f>IF(Table_dataReported[[#This Row],[sampleId]]&lt;&gt;"", IF(Table_dataReported[[#This Row],[pristineLoc]]="","Missing pristine location","OK"),"")</f>
        <v/>
      </c>
      <c r="AT90" t="str">
        <f>IF(Table_dataReported[[#This Row],[sampleId]]&lt;&gt;"", IF(Table_dataReported[[#This Row],[sampleLocCM]]="","Missing sampling location","OK"),"")</f>
        <v/>
      </c>
      <c r="AU90" t="str">
        <f>IF(Table_dataReported[[#This Row],[sampleId]]&lt;&gt;"", IF(Table_dataReported[[#This Row],[sampleDate]]="","Missing sampling date","OK"),"")</f>
        <v/>
      </c>
      <c r="AV90" t="str">
        <f>IF(Table_dataReported[[#This Row],[sampleId]]&lt;&gt;"", IF(Table_dataReported[[#This Row],[traceElText]]="","Missing trace element","OK"),"")</f>
        <v/>
      </c>
      <c r="AW90" t="str">
        <f>IF(Table_dataReported[[#This Row],[sampleId]]&lt;&gt;"", IF(Table_dataReported[[#This Row],[specText]]="","Missing speciation","OK"),"")</f>
        <v/>
      </c>
      <c r="AX90" t="str">
        <f>IF(Table_dataReported[[#This Row],[sampleId]]&lt;&gt;"", IF(Table_dataReported[[#This Row],[conc]]="","Missing concentration","OK"),"")</f>
        <v/>
      </c>
      <c r="AY90" t="str">
        <f>IF(Table_dataReported[[#This Row],[sampleId]]&lt;&gt;"", IF(Table_dataReported[[#This Row],[conc]]="","Missing method of analysis","OK"),"")</f>
        <v/>
      </c>
    </row>
    <row r="91" spans="2:51" x14ac:dyDescent="0.45">
      <c r="B91" t="str">
        <f>IF(AND(Table_dataReported[[#This Row],[sampleId]]&lt;&gt;"",Table_dataReported[[#This Row],[specText]]&lt;&gt;""),_xlfn.CONCAT(Table_dataReported[[#This Row],[sampleId]],"_",Table_dataReported[[#This Row],[specText]]),"")</f>
        <v/>
      </c>
      <c r="I91" t="str">
        <f>IF(Table_dataReported[[#This Row],[traceElText]]&lt;&gt;"",VLOOKUP(Table_dataReported[[#This Row],[traceElText]],Table_traceEl[],2,FALSE),"")</f>
        <v/>
      </c>
      <c r="K91" t="str">
        <f>IF(Table_dataReported[[#This Row],[specText]]&lt;&gt;"",VLOOKUP(Table_dataReported[[#This Row],[specText]],Table_spec[],2,FALSE),"")</f>
        <v/>
      </c>
      <c r="N91" t="str">
        <f>IF(Table_dataReported[[#This Row],[unitText]]&lt;&gt;"",VLOOKUP(Table_dataReported[[#This Row],[unitText]],Table_unit[],2,FALSE),"")</f>
        <v/>
      </c>
      <c r="P91" t="str">
        <f>IF(Table_dataReported[[#This Row],[weightText]]&lt;&gt;"",VLOOKUP(Table_dataReported[[#This Row],[weightText]],Table_weight[],2,FALSE),"")</f>
        <v/>
      </c>
      <c r="R91" t="str">
        <f>IF(Table_dataReported[[#This Row],[methAnText]]&lt;&gt;"",VLOOKUP(Table_dataReported[[#This Row],[methAnText]],Table_methAn[],2,FALSE),"")</f>
        <v/>
      </c>
      <c r="AA91" t="str">
        <f>IF(Table_dataReported[[#This Row],[unitText2]]&lt;&gt;"",VLOOKUP(Table_dataReported[[#This Row],[unitText2]],Table_unit[],2,FALSE),"")</f>
        <v/>
      </c>
      <c r="AB91" t="str">
        <f>IF(Table_dataReported[[#This Row],[unitText2]]="%","dw","")</f>
        <v/>
      </c>
      <c r="AC91" t="str">
        <f>IF(Table_dataReported[[#This Row],[weightText2]]&lt;&gt;"",VLOOKUP(Table_dataReported[[#This Row],[weightText2]],Table_weight[],2,FALSE),"")</f>
        <v/>
      </c>
      <c r="AF91" t="str">
        <f>IF(Table_dataReported[[#This Row],[unitText3]]&lt;&gt;"",VLOOKUP(Table_dataReported[[#This Row],[unitText3]],Table_unit[],2,FALSE),"")</f>
        <v/>
      </c>
      <c r="AG91" t="str">
        <f>IF(Table_dataReported[[#This Row],[unitText3]]="%","dw","")</f>
        <v/>
      </c>
      <c r="AH91" t="str">
        <f>IF(Table_dataReported[[#This Row],[weightText3]]&lt;&gt;"",VLOOKUP(Table_dataReported[[#This Row],[weightText3]],Table_weight[],2,FALSE),"")</f>
        <v/>
      </c>
      <c r="AQ91" t="str">
        <f>IF(Table_dataReported[[#This Row],[sampleId]]&lt;&gt;"", IF(Table_dataReported[[#This Row],[recId]]="","Missing record identifier","OK"),"")</f>
        <v/>
      </c>
      <c r="AR91" t="str">
        <f>IF(Table_dataReported[[#This Row],[sampleId]]&lt;&gt;"", IF(Table_dataReported[[#This Row],[envComp]]="","Missing environmental compartment","OK"),"")</f>
        <v/>
      </c>
      <c r="AS91" t="str">
        <f>IF(Table_dataReported[[#This Row],[sampleId]]&lt;&gt;"", IF(Table_dataReported[[#This Row],[pristineLoc]]="","Missing pristine location","OK"),"")</f>
        <v/>
      </c>
      <c r="AT91" t="str">
        <f>IF(Table_dataReported[[#This Row],[sampleId]]&lt;&gt;"", IF(Table_dataReported[[#This Row],[sampleLocCM]]="","Missing sampling location","OK"),"")</f>
        <v/>
      </c>
      <c r="AU91" t="str">
        <f>IF(Table_dataReported[[#This Row],[sampleId]]&lt;&gt;"", IF(Table_dataReported[[#This Row],[sampleDate]]="","Missing sampling date","OK"),"")</f>
        <v/>
      </c>
      <c r="AV91" t="str">
        <f>IF(Table_dataReported[[#This Row],[sampleId]]&lt;&gt;"", IF(Table_dataReported[[#This Row],[traceElText]]="","Missing trace element","OK"),"")</f>
        <v/>
      </c>
      <c r="AW91" t="str">
        <f>IF(Table_dataReported[[#This Row],[sampleId]]&lt;&gt;"", IF(Table_dataReported[[#This Row],[specText]]="","Missing speciation","OK"),"")</f>
        <v/>
      </c>
      <c r="AX91" t="str">
        <f>IF(Table_dataReported[[#This Row],[sampleId]]&lt;&gt;"", IF(Table_dataReported[[#This Row],[conc]]="","Missing concentration","OK"),"")</f>
        <v/>
      </c>
      <c r="AY91" t="str">
        <f>IF(Table_dataReported[[#This Row],[sampleId]]&lt;&gt;"", IF(Table_dataReported[[#This Row],[conc]]="","Missing method of analysis","OK"),"")</f>
        <v/>
      </c>
    </row>
    <row r="92" spans="2:51" x14ac:dyDescent="0.45">
      <c r="B92" t="str">
        <f>IF(AND(Table_dataReported[[#This Row],[sampleId]]&lt;&gt;"",Table_dataReported[[#This Row],[specText]]&lt;&gt;""),_xlfn.CONCAT(Table_dataReported[[#This Row],[sampleId]],"_",Table_dataReported[[#This Row],[specText]]),"")</f>
        <v/>
      </c>
      <c r="I92" t="str">
        <f>IF(Table_dataReported[[#This Row],[traceElText]]&lt;&gt;"",VLOOKUP(Table_dataReported[[#This Row],[traceElText]],Table_traceEl[],2,FALSE),"")</f>
        <v/>
      </c>
      <c r="K92" t="str">
        <f>IF(Table_dataReported[[#This Row],[specText]]&lt;&gt;"",VLOOKUP(Table_dataReported[[#This Row],[specText]],Table_spec[],2,FALSE),"")</f>
        <v/>
      </c>
      <c r="N92" t="str">
        <f>IF(Table_dataReported[[#This Row],[unitText]]&lt;&gt;"",VLOOKUP(Table_dataReported[[#This Row],[unitText]],Table_unit[],2,FALSE),"")</f>
        <v/>
      </c>
      <c r="P92" t="str">
        <f>IF(Table_dataReported[[#This Row],[weightText]]&lt;&gt;"",VLOOKUP(Table_dataReported[[#This Row],[weightText]],Table_weight[],2,FALSE),"")</f>
        <v/>
      </c>
      <c r="R92" t="str">
        <f>IF(Table_dataReported[[#This Row],[methAnText]]&lt;&gt;"",VLOOKUP(Table_dataReported[[#This Row],[methAnText]],Table_methAn[],2,FALSE),"")</f>
        <v/>
      </c>
      <c r="AA92" t="str">
        <f>IF(Table_dataReported[[#This Row],[unitText2]]&lt;&gt;"",VLOOKUP(Table_dataReported[[#This Row],[unitText2]],Table_unit[],2,FALSE),"")</f>
        <v/>
      </c>
      <c r="AB92" t="str">
        <f>IF(Table_dataReported[[#This Row],[unitText2]]="%","dw","")</f>
        <v/>
      </c>
      <c r="AC92" t="str">
        <f>IF(Table_dataReported[[#This Row],[weightText2]]&lt;&gt;"",VLOOKUP(Table_dataReported[[#This Row],[weightText2]],Table_weight[],2,FALSE),"")</f>
        <v/>
      </c>
      <c r="AF92" t="str">
        <f>IF(Table_dataReported[[#This Row],[unitText3]]&lt;&gt;"",VLOOKUP(Table_dataReported[[#This Row],[unitText3]],Table_unit[],2,FALSE),"")</f>
        <v/>
      </c>
      <c r="AG92" t="str">
        <f>IF(Table_dataReported[[#This Row],[unitText3]]="%","dw","")</f>
        <v/>
      </c>
      <c r="AH92" t="str">
        <f>IF(Table_dataReported[[#This Row],[weightText3]]&lt;&gt;"",VLOOKUP(Table_dataReported[[#This Row],[weightText3]],Table_weight[],2,FALSE),"")</f>
        <v/>
      </c>
      <c r="AQ92" t="str">
        <f>IF(Table_dataReported[[#This Row],[sampleId]]&lt;&gt;"", IF(Table_dataReported[[#This Row],[recId]]="","Missing record identifier","OK"),"")</f>
        <v/>
      </c>
      <c r="AR92" t="str">
        <f>IF(Table_dataReported[[#This Row],[sampleId]]&lt;&gt;"", IF(Table_dataReported[[#This Row],[envComp]]="","Missing environmental compartment","OK"),"")</f>
        <v/>
      </c>
      <c r="AS92" t="str">
        <f>IF(Table_dataReported[[#This Row],[sampleId]]&lt;&gt;"", IF(Table_dataReported[[#This Row],[pristineLoc]]="","Missing pristine location","OK"),"")</f>
        <v/>
      </c>
      <c r="AT92" t="str">
        <f>IF(Table_dataReported[[#This Row],[sampleId]]&lt;&gt;"", IF(Table_dataReported[[#This Row],[sampleLocCM]]="","Missing sampling location","OK"),"")</f>
        <v/>
      </c>
      <c r="AU92" t="str">
        <f>IF(Table_dataReported[[#This Row],[sampleId]]&lt;&gt;"", IF(Table_dataReported[[#This Row],[sampleDate]]="","Missing sampling date","OK"),"")</f>
        <v/>
      </c>
      <c r="AV92" t="str">
        <f>IF(Table_dataReported[[#This Row],[sampleId]]&lt;&gt;"", IF(Table_dataReported[[#This Row],[traceElText]]="","Missing trace element","OK"),"")</f>
        <v/>
      </c>
      <c r="AW92" t="str">
        <f>IF(Table_dataReported[[#This Row],[sampleId]]&lt;&gt;"", IF(Table_dataReported[[#This Row],[specText]]="","Missing speciation","OK"),"")</f>
        <v/>
      </c>
      <c r="AX92" t="str">
        <f>IF(Table_dataReported[[#This Row],[sampleId]]&lt;&gt;"", IF(Table_dataReported[[#This Row],[conc]]="","Missing concentration","OK"),"")</f>
        <v/>
      </c>
      <c r="AY92" t="str">
        <f>IF(Table_dataReported[[#This Row],[sampleId]]&lt;&gt;"", IF(Table_dataReported[[#This Row],[conc]]="","Missing method of analysis","OK"),"")</f>
        <v/>
      </c>
    </row>
    <row r="93" spans="2:51" x14ac:dyDescent="0.45">
      <c r="B93" t="str">
        <f>IF(AND(Table_dataReported[[#This Row],[sampleId]]&lt;&gt;"",Table_dataReported[[#This Row],[specText]]&lt;&gt;""),_xlfn.CONCAT(Table_dataReported[[#This Row],[sampleId]],"_",Table_dataReported[[#This Row],[specText]]),"")</f>
        <v/>
      </c>
      <c r="I93" t="str">
        <f>IF(Table_dataReported[[#This Row],[traceElText]]&lt;&gt;"",VLOOKUP(Table_dataReported[[#This Row],[traceElText]],Table_traceEl[],2,FALSE),"")</f>
        <v/>
      </c>
      <c r="K93" t="str">
        <f>IF(Table_dataReported[[#This Row],[specText]]&lt;&gt;"",VLOOKUP(Table_dataReported[[#This Row],[specText]],Table_spec[],2,FALSE),"")</f>
        <v/>
      </c>
      <c r="N93" t="str">
        <f>IF(Table_dataReported[[#This Row],[unitText]]&lt;&gt;"",VLOOKUP(Table_dataReported[[#This Row],[unitText]],Table_unit[],2,FALSE),"")</f>
        <v/>
      </c>
      <c r="P93" t="str">
        <f>IF(Table_dataReported[[#This Row],[weightText]]&lt;&gt;"",VLOOKUP(Table_dataReported[[#This Row],[weightText]],Table_weight[],2,FALSE),"")</f>
        <v/>
      </c>
      <c r="R93" t="str">
        <f>IF(Table_dataReported[[#This Row],[methAnText]]&lt;&gt;"",VLOOKUP(Table_dataReported[[#This Row],[methAnText]],Table_methAn[],2,FALSE),"")</f>
        <v/>
      </c>
      <c r="AA93" t="str">
        <f>IF(Table_dataReported[[#This Row],[unitText2]]&lt;&gt;"",VLOOKUP(Table_dataReported[[#This Row],[unitText2]],Table_unit[],2,FALSE),"")</f>
        <v/>
      </c>
      <c r="AB93" t="str">
        <f>IF(Table_dataReported[[#This Row],[unitText2]]="%","dw","")</f>
        <v/>
      </c>
      <c r="AC93" t="str">
        <f>IF(Table_dataReported[[#This Row],[weightText2]]&lt;&gt;"",VLOOKUP(Table_dataReported[[#This Row],[weightText2]],Table_weight[],2,FALSE),"")</f>
        <v/>
      </c>
      <c r="AF93" t="str">
        <f>IF(Table_dataReported[[#This Row],[unitText3]]&lt;&gt;"",VLOOKUP(Table_dataReported[[#This Row],[unitText3]],Table_unit[],2,FALSE),"")</f>
        <v/>
      </c>
      <c r="AG93" t="str">
        <f>IF(Table_dataReported[[#This Row],[unitText3]]="%","dw","")</f>
        <v/>
      </c>
      <c r="AH93" t="str">
        <f>IF(Table_dataReported[[#This Row],[weightText3]]&lt;&gt;"",VLOOKUP(Table_dataReported[[#This Row],[weightText3]],Table_weight[],2,FALSE),"")</f>
        <v/>
      </c>
      <c r="AQ93" t="str">
        <f>IF(Table_dataReported[[#This Row],[sampleId]]&lt;&gt;"", IF(Table_dataReported[[#This Row],[recId]]="","Missing record identifier","OK"),"")</f>
        <v/>
      </c>
      <c r="AR93" t="str">
        <f>IF(Table_dataReported[[#This Row],[sampleId]]&lt;&gt;"", IF(Table_dataReported[[#This Row],[envComp]]="","Missing environmental compartment","OK"),"")</f>
        <v/>
      </c>
      <c r="AS93" t="str">
        <f>IF(Table_dataReported[[#This Row],[sampleId]]&lt;&gt;"", IF(Table_dataReported[[#This Row],[pristineLoc]]="","Missing pristine location","OK"),"")</f>
        <v/>
      </c>
      <c r="AT93" t="str">
        <f>IF(Table_dataReported[[#This Row],[sampleId]]&lt;&gt;"", IF(Table_dataReported[[#This Row],[sampleLocCM]]="","Missing sampling location","OK"),"")</f>
        <v/>
      </c>
      <c r="AU93" t="str">
        <f>IF(Table_dataReported[[#This Row],[sampleId]]&lt;&gt;"", IF(Table_dataReported[[#This Row],[sampleDate]]="","Missing sampling date","OK"),"")</f>
        <v/>
      </c>
      <c r="AV93" t="str">
        <f>IF(Table_dataReported[[#This Row],[sampleId]]&lt;&gt;"", IF(Table_dataReported[[#This Row],[traceElText]]="","Missing trace element","OK"),"")</f>
        <v/>
      </c>
      <c r="AW93" t="str">
        <f>IF(Table_dataReported[[#This Row],[sampleId]]&lt;&gt;"", IF(Table_dataReported[[#This Row],[specText]]="","Missing speciation","OK"),"")</f>
        <v/>
      </c>
      <c r="AX93" t="str">
        <f>IF(Table_dataReported[[#This Row],[sampleId]]&lt;&gt;"", IF(Table_dataReported[[#This Row],[conc]]="","Missing concentration","OK"),"")</f>
        <v/>
      </c>
      <c r="AY93" t="str">
        <f>IF(Table_dataReported[[#This Row],[sampleId]]&lt;&gt;"", IF(Table_dataReported[[#This Row],[conc]]="","Missing method of analysis","OK"),"")</f>
        <v/>
      </c>
    </row>
    <row r="94" spans="2:51" x14ac:dyDescent="0.45">
      <c r="B94" t="str">
        <f>IF(AND(Table_dataReported[[#This Row],[sampleId]]&lt;&gt;"",Table_dataReported[[#This Row],[specText]]&lt;&gt;""),_xlfn.CONCAT(Table_dataReported[[#This Row],[sampleId]],"_",Table_dataReported[[#This Row],[specText]]),"")</f>
        <v/>
      </c>
      <c r="I94" t="str">
        <f>IF(Table_dataReported[[#This Row],[traceElText]]&lt;&gt;"",VLOOKUP(Table_dataReported[[#This Row],[traceElText]],Table_traceEl[],2,FALSE),"")</f>
        <v/>
      </c>
      <c r="K94" t="str">
        <f>IF(Table_dataReported[[#This Row],[specText]]&lt;&gt;"",VLOOKUP(Table_dataReported[[#This Row],[specText]],Table_spec[],2,FALSE),"")</f>
        <v/>
      </c>
      <c r="N94" t="str">
        <f>IF(Table_dataReported[[#This Row],[unitText]]&lt;&gt;"",VLOOKUP(Table_dataReported[[#This Row],[unitText]],Table_unit[],2,FALSE),"")</f>
        <v/>
      </c>
      <c r="P94" t="str">
        <f>IF(Table_dataReported[[#This Row],[weightText]]&lt;&gt;"",VLOOKUP(Table_dataReported[[#This Row],[weightText]],Table_weight[],2,FALSE),"")</f>
        <v/>
      </c>
      <c r="R94" t="str">
        <f>IF(Table_dataReported[[#This Row],[methAnText]]&lt;&gt;"",VLOOKUP(Table_dataReported[[#This Row],[methAnText]],Table_methAn[],2,FALSE),"")</f>
        <v/>
      </c>
      <c r="AA94" t="str">
        <f>IF(Table_dataReported[[#This Row],[unitText2]]&lt;&gt;"",VLOOKUP(Table_dataReported[[#This Row],[unitText2]],Table_unit[],2,FALSE),"")</f>
        <v/>
      </c>
      <c r="AB94" t="str">
        <f>IF(Table_dataReported[[#This Row],[unitText2]]="%","dw","")</f>
        <v/>
      </c>
      <c r="AC94" t="str">
        <f>IF(Table_dataReported[[#This Row],[weightText2]]&lt;&gt;"",VLOOKUP(Table_dataReported[[#This Row],[weightText2]],Table_weight[],2,FALSE),"")</f>
        <v/>
      </c>
      <c r="AF94" t="str">
        <f>IF(Table_dataReported[[#This Row],[unitText3]]&lt;&gt;"",VLOOKUP(Table_dataReported[[#This Row],[unitText3]],Table_unit[],2,FALSE),"")</f>
        <v/>
      </c>
      <c r="AG94" t="str">
        <f>IF(Table_dataReported[[#This Row],[unitText3]]="%","dw","")</f>
        <v/>
      </c>
      <c r="AH94" t="str">
        <f>IF(Table_dataReported[[#This Row],[weightText3]]&lt;&gt;"",VLOOKUP(Table_dataReported[[#This Row],[weightText3]],Table_weight[],2,FALSE),"")</f>
        <v/>
      </c>
      <c r="AQ94" t="str">
        <f>IF(Table_dataReported[[#This Row],[sampleId]]&lt;&gt;"", IF(Table_dataReported[[#This Row],[recId]]="","Missing record identifier","OK"),"")</f>
        <v/>
      </c>
      <c r="AR94" t="str">
        <f>IF(Table_dataReported[[#This Row],[sampleId]]&lt;&gt;"", IF(Table_dataReported[[#This Row],[envComp]]="","Missing environmental compartment","OK"),"")</f>
        <v/>
      </c>
      <c r="AS94" t="str">
        <f>IF(Table_dataReported[[#This Row],[sampleId]]&lt;&gt;"", IF(Table_dataReported[[#This Row],[pristineLoc]]="","Missing pristine location","OK"),"")</f>
        <v/>
      </c>
      <c r="AT94" t="str">
        <f>IF(Table_dataReported[[#This Row],[sampleId]]&lt;&gt;"", IF(Table_dataReported[[#This Row],[sampleLocCM]]="","Missing sampling location","OK"),"")</f>
        <v/>
      </c>
      <c r="AU94" t="str">
        <f>IF(Table_dataReported[[#This Row],[sampleId]]&lt;&gt;"", IF(Table_dataReported[[#This Row],[sampleDate]]="","Missing sampling date","OK"),"")</f>
        <v/>
      </c>
      <c r="AV94" t="str">
        <f>IF(Table_dataReported[[#This Row],[sampleId]]&lt;&gt;"", IF(Table_dataReported[[#This Row],[traceElText]]="","Missing trace element","OK"),"")</f>
        <v/>
      </c>
      <c r="AW94" t="str">
        <f>IF(Table_dataReported[[#This Row],[sampleId]]&lt;&gt;"", IF(Table_dataReported[[#This Row],[specText]]="","Missing speciation","OK"),"")</f>
        <v/>
      </c>
      <c r="AX94" t="str">
        <f>IF(Table_dataReported[[#This Row],[sampleId]]&lt;&gt;"", IF(Table_dataReported[[#This Row],[conc]]="","Missing concentration","OK"),"")</f>
        <v/>
      </c>
      <c r="AY94" t="str">
        <f>IF(Table_dataReported[[#This Row],[sampleId]]&lt;&gt;"", IF(Table_dataReported[[#This Row],[conc]]="","Missing method of analysis","OK"),"")</f>
        <v/>
      </c>
    </row>
    <row r="95" spans="2:51" x14ac:dyDescent="0.45">
      <c r="B95" t="str">
        <f>IF(AND(Table_dataReported[[#This Row],[sampleId]]&lt;&gt;"",Table_dataReported[[#This Row],[specText]]&lt;&gt;""),_xlfn.CONCAT(Table_dataReported[[#This Row],[sampleId]],"_",Table_dataReported[[#This Row],[specText]]),"")</f>
        <v/>
      </c>
      <c r="I95" t="str">
        <f>IF(Table_dataReported[[#This Row],[traceElText]]&lt;&gt;"",VLOOKUP(Table_dataReported[[#This Row],[traceElText]],Table_traceEl[],2,FALSE),"")</f>
        <v/>
      </c>
      <c r="K95" t="str">
        <f>IF(Table_dataReported[[#This Row],[specText]]&lt;&gt;"",VLOOKUP(Table_dataReported[[#This Row],[specText]],Table_spec[],2,FALSE),"")</f>
        <v/>
      </c>
      <c r="N95" t="str">
        <f>IF(Table_dataReported[[#This Row],[unitText]]&lt;&gt;"",VLOOKUP(Table_dataReported[[#This Row],[unitText]],Table_unit[],2,FALSE),"")</f>
        <v/>
      </c>
      <c r="P95" t="str">
        <f>IF(Table_dataReported[[#This Row],[weightText]]&lt;&gt;"",VLOOKUP(Table_dataReported[[#This Row],[weightText]],Table_weight[],2,FALSE),"")</f>
        <v/>
      </c>
      <c r="R95" t="str">
        <f>IF(Table_dataReported[[#This Row],[methAnText]]&lt;&gt;"",VLOOKUP(Table_dataReported[[#This Row],[methAnText]],Table_methAn[],2,FALSE),"")</f>
        <v/>
      </c>
      <c r="AA95" t="str">
        <f>IF(Table_dataReported[[#This Row],[unitText2]]&lt;&gt;"",VLOOKUP(Table_dataReported[[#This Row],[unitText2]],Table_unit[],2,FALSE),"")</f>
        <v/>
      </c>
      <c r="AB95" t="str">
        <f>IF(Table_dataReported[[#This Row],[unitText2]]="%","dw","")</f>
        <v/>
      </c>
      <c r="AC95" t="str">
        <f>IF(Table_dataReported[[#This Row],[weightText2]]&lt;&gt;"",VLOOKUP(Table_dataReported[[#This Row],[weightText2]],Table_weight[],2,FALSE),"")</f>
        <v/>
      </c>
      <c r="AF95" t="str">
        <f>IF(Table_dataReported[[#This Row],[unitText3]]&lt;&gt;"",VLOOKUP(Table_dataReported[[#This Row],[unitText3]],Table_unit[],2,FALSE),"")</f>
        <v/>
      </c>
      <c r="AG95" t="str">
        <f>IF(Table_dataReported[[#This Row],[unitText3]]="%","dw","")</f>
        <v/>
      </c>
      <c r="AH95" t="str">
        <f>IF(Table_dataReported[[#This Row],[weightText3]]&lt;&gt;"",VLOOKUP(Table_dataReported[[#This Row],[weightText3]],Table_weight[],2,FALSE),"")</f>
        <v/>
      </c>
      <c r="AQ95" t="str">
        <f>IF(Table_dataReported[[#This Row],[sampleId]]&lt;&gt;"", IF(Table_dataReported[[#This Row],[recId]]="","Missing record identifier","OK"),"")</f>
        <v/>
      </c>
      <c r="AR95" t="str">
        <f>IF(Table_dataReported[[#This Row],[sampleId]]&lt;&gt;"", IF(Table_dataReported[[#This Row],[envComp]]="","Missing environmental compartment","OK"),"")</f>
        <v/>
      </c>
      <c r="AS95" t="str">
        <f>IF(Table_dataReported[[#This Row],[sampleId]]&lt;&gt;"", IF(Table_dataReported[[#This Row],[pristineLoc]]="","Missing pristine location","OK"),"")</f>
        <v/>
      </c>
      <c r="AT95" t="str">
        <f>IF(Table_dataReported[[#This Row],[sampleId]]&lt;&gt;"", IF(Table_dataReported[[#This Row],[sampleLocCM]]="","Missing sampling location","OK"),"")</f>
        <v/>
      </c>
      <c r="AU95" t="str">
        <f>IF(Table_dataReported[[#This Row],[sampleId]]&lt;&gt;"", IF(Table_dataReported[[#This Row],[sampleDate]]="","Missing sampling date","OK"),"")</f>
        <v/>
      </c>
      <c r="AV95" t="str">
        <f>IF(Table_dataReported[[#This Row],[sampleId]]&lt;&gt;"", IF(Table_dataReported[[#This Row],[traceElText]]="","Missing trace element","OK"),"")</f>
        <v/>
      </c>
      <c r="AW95" t="str">
        <f>IF(Table_dataReported[[#This Row],[sampleId]]&lt;&gt;"", IF(Table_dataReported[[#This Row],[specText]]="","Missing speciation","OK"),"")</f>
        <v/>
      </c>
      <c r="AX95" t="str">
        <f>IF(Table_dataReported[[#This Row],[sampleId]]&lt;&gt;"", IF(Table_dataReported[[#This Row],[conc]]="","Missing concentration","OK"),"")</f>
        <v/>
      </c>
      <c r="AY95" t="str">
        <f>IF(Table_dataReported[[#This Row],[sampleId]]&lt;&gt;"", IF(Table_dataReported[[#This Row],[conc]]="","Missing method of analysis","OK"),"")</f>
        <v/>
      </c>
    </row>
    <row r="96" spans="2:51" x14ac:dyDescent="0.45">
      <c r="B96" t="str">
        <f>IF(AND(Table_dataReported[[#This Row],[sampleId]]&lt;&gt;"",Table_dataReported[[#This Row],[specText]]&lt;&gt;""),_xlfn.CONCAT(Table_dataReported[[#This Row],[sampleId]],"_",Table_dataReported[[#This Row],[specText]]),"")</f>
        <v/>
      </c>
      <c r="I96" t="str">
        <f>IF(Table_dataReported[[#This Row],[traceElText]]&lt;&gt;"",VLOOKUP(Table_dataReported[[#This Row],[traceElText]],Table_traceEl[],2,FALSE),"")</f>
        <v/>
      </c>
      <c r="K96" t="str">
        <f>IF(Table_dataReported[[#This Row],[specText]]&lt;&gt;"",VLOOKUP(Table_dataReported[[#This Row],[specText]],Table_spec[],2,FALSE),"")</f>
        <v/>
      </c>
      <c r="N96" t="str">
        <f>IF(Table_dataReported[[#This Row],[unitText]]&lt;&gt;"",VLOOKUP(Table_dataReported[[#This Row],[unitText]],Table_unit[],2,FALSE),"")</f>
        <v/>
      </c>
      <c r="P96" t="str">
        <f>IF(Table_dataReported[[#This Row],[weightText]]&lt;&gt;"",VLOOKUP(Table_dataReported[[#This Row],[weightText]],Table_weight[],2,FALSE),"")</f>
        <v/>
      </c>
      <c r="R96" t="str">
        <f>IF(Table_dataReported[[#This Row],[methAnText]]&lt;&gt;"",VLOOKUP(Table_dataReported[[#This Row],[methAnText]],Table_methAn[],2,FALSE),"")</f>
        <v/>
      </c>
      <c r="AA96" t="str">
        <f>IF(Table_dataReported[[#This Row],[unitText2]]&lt;&gt;"",VLOOKUP(Table_dataReported[[#This Row],[unitText2]],Table_unit[],2,FALSE),"")</f>
        <v/>
      </c>
      <c r="AB96" t="str">
        <f>IF(Table_dataReported[[#This Row],[unitText2]]="%","dw","")</f>
        <v/>
      </c>
      <c r="AC96" t="str">
        <f>IF(Table_dataReported[[#This Row],[weightText2]]&lt;&gt;"",VLOOKUP(Table_dataReported[[#This Row],[weightText2]],Table_weight[],2,FALSE),"")</f>
        <v/>
      </c>
      <c r="AF96" t="str">
        <f>IF(Table_dataReported[[#This Row],[unitText3]]&lt;&gt;"",VLOOKUP(Table_dataReported[[#This Row],[unitText3]],Table_unit[],2,FALSE),"")</f>
        <v/>
      </c>
      <c r="AG96" t="str">
        <f>IF(Table_dataReported[[#This Row],[unitText3]]="%","dw","")</f>
        <v/>
      </c>
      <c r="AH96" t="str">
        <f>IF(Table_dataReported[[#This Row],[weightText3]]&lt;&gt;"",VLOOKUP(Table_dataReported[[#This Row],[weightText3]],Table_weight[],2,FALSE),"")</f>
        <v/>
      </c>
      <c r="AQ96" t="str">
        <f>IF(Table_dataReported[[#This Row],[sampleId]]&lt;&gt;"", IF(Table_dataReported[[#This Row],[recId]]="","Missing record identifier","OK"),"")</f>
        <v/>
      </c>
      <c r="AR96" t="str">
        <f>IF(Table_dataReported[[#This Row],[sampleId]]&lt;&gt;"", IF(Table_dataReported[[#This Row],[envComp]]="","Missing environmental compartment","OK"),"")</f>
        <v/>
      </c>
      <c r="AS96" t="str">
        <f>IF(Table_dataReported[[#This Row],[sampleId]]&lt;&gt;"", IF(Table_dataReported[[#This Row],[pristineLoc]]="","Missing pristine location","OK"),"")</f>
        <v/>
      </c>
      <c r="AT96" t="str">
        <f>IF(Table_dataReported[[#This Row],[sampleId]]&lt;&gt;"", IF(Table_dataReported[[#This Row],[sampleLocCM]]="","Missing sampling location","OK"),"")</f>
        <v/>
      </c>
      <c r="AU96" t="str">
        <f>IF(Table_dataReported[[#This Row],[sampleId]]&lt;&gt;"", IF(Table_dataReported[[#This Row],[sampleDate]]="","Missing sampling date","OK"),"")</f>
        <v/>
      </c>
      <c r="AV96" t="str">
        <f>IF(Table_dataReported[[#This Row],[sampleId]]&lt;&gt;"", IF(Table_dataReported[[#This Row],[traceElText]]="","Missing trace element","OK"),"")</f>
        <v/>
      </c>
      <c r="AW96" t="str">
        <f>IF(Table_dataReported[[#This Row],[sampleId]]&lt;&gt;"", IF(Table_dataReported[[#This Row],[specText]]="","Missing speciation","OK"),"")</f>
        <v/>
      </c>
      <c r="AX96" t="str">
        <f>IF(Table_dataReported[[#This Row],[sampleId]]&lt;&gt;"", IF(Table_dataReported[[#This Row],[conc]]="","Missing concentration","OK"),"")</f>
        <v/>
      </c>
      <c r="AY96" t="str">
        <f>IF(Table_dataReported[[#This Row],[sampleId]]&lt;&gt;"", IF(Table_dataReported[[#This Row],[conc]]="","Missing method of analysis","OK"),"")</f>
        <v/>
      </c>
    </row>
    <row r="97" spans="2:51" x14ac:dyDescent="0.45">
      <c r="B97" t="str">
        <f>IF(AND(Table_dataReported[[#This Row],[sampleId]]&lt;&gt;"",Table_dataReported[[#This Row],[specText]]&lt;&gt;""),_xlfn.CONCAT(Table_dataReported[[#This Row],[sampleId]],"_",Table_dataReported[[#This Row],[specText]]),"")</f>
        <v/>
      </c>
      <c r="I97" t="str">
        <f>IF(Table_dataReported[[#This Row],[traceElText]]&lt;&gt;"",VLOOKUP(Table_dataReported[[#This Row],[traceElText]],Table_traceEl[],2,FALSE),"")</f>
        <v/>
      </c>
      <c r="K97" t="str">
        <f>IF(Table_dataReported[[#This Row],[specText]]&lt;&gt;"",VLOOKUP(Table_dataReported[[#This Row],[specText]],Table_spec[],2,FALSE),"")</f>
        <v/>
      </c>
      <c r="N97" t="str">
        <f>IF(Table_dataReported[[#This Row],[unitText]]&lt;&gt;"",VLOOKUP(Table_dataReported[[#This Row],[unitText]],Table_unit[],2,FALSE),"")</f>
        <v/>
      </c>
      <c r="P97" t="str">
        <f>IF(Table_dataReported[[#This Row],[weightText]]&lt;&gt;"",VLOOKUP(Table_dataReported[[#This Row],[weightText]],Table_weight[],2,FALSE),"")</f>
        <v/>
      </c>
      <c r="R97" t="str">
        <f>IF(Table_dataReported[[#This Row],[methAnText]]&lt;&gt;"",VLOOKUP(Table_dataReported[[#This Row],[methAnText]],Table_methAn[],2,FALSE),"")</f>
        <v/>
      </c>
      <c r="AA97" t="str">
        <f>IF(Table_dataReported[[#This Row],[unitText2]]&lt;&gt;"",VLOOKUP(Table_dataReported[[#This Row],[unitText2]],Table_unit[],2,FALSE),"")</f>
        <v/>
      </c>
      <c r="AB97" t="str">
        <f>IF(Table_dataReported[[#This Row],[unitText2]]="%","dw","")</f>
        <v/>
      </c>
      <c r="AC97" t="str">
        <f>IF(Table_dataReported[[#This Row],[weightText2]]&lt;&gt;"",VLOOKUP(Table_dataReported[[#This Row],[weightText2]],Table_weight[],2,FALSE),"")</f>
        <v/>
      </c>
      <c r="AF97" t="str">
        <f>IF(Table_dataReported[[#This Row],[unitText3]]&lt;&gt;"",VLOOKUP(Table_dataReported[[#This Row],[unitText3]],Table_unit[],2,FALSE),"")</f>
        <v/>
      </c>
      <c r="AG97" t="str">
        <f>IF(Table_dataReported[[#This Row],[unitText3]]="%","dw","")</f>
        <v/>
      </c>
      <c r="AH97" t="str">
        <f>IF(Table_dataReported[[#This Row],[weightText3]]&lt;&gt;"",VLOOKUP(Table_dataReported[[#This Row],[weightText3]],Table_weight[],2,FALSE),"")</f>
        <v/>
      </c>
      <c r="AQ97" t="str">
        <f>IF(Table_dataReported[[#This Row],[sampleId]]&lt;&gt;"", IF(Table_dataReported[[#This Row],[recId]]="","Missing record identifier","OK"),"")</f>
        <v/>
      </c>
      <c r="AR97" t="str">
        <f>IF(Table_dataReported[[#This Row],[sampleId]]&lt;&gt;"", IF(Table_dataReported[[#This Row],[envComp]]="","Missing environmental compartment","OK"),"")</f>
        <v/>
      </c>
      <c r="AS97" t="str">
        <f>IF(Table_dataReported[[#This Row],[sampleId]]&lt;&gt;"", IF(Table_dataReported[[#This Row],[pristineLoc]]="","Missing pristine location","OK"),"")</f>
        <v/>
      </c>
      <c r="AT97" t="str">
        <f>IF(Table_dataReported[[#This Row],[sampleId]]&lt;&gt;"", IF(Table_dataReported[[#This Row],[sampleLocCM]]="","Missing sampling location","OK"),"")</f>
        <v/>
      </c>
      <c r="AU97" t="str">
        <f>IF(Table_dataReported[[#This Row],[sampleId]]&lt;&gt;"", IF(Table_dataReported[[#This Row],[sampleDate]]="","Missing sampling date","OK"),"")</f>
        <v/>
      </c>
      <c r="AV97" t="str">
        <f>IF(Table_dataReported[[#This Row],[sampleId]]&lt;&gt;"", IF(Table_dataReported[[#This Row],[traceElText]]="","Missing trace element","OK"),"")</f>
        <v/>
      </c>
      <c r="AW97" t="str">
        <f>IF(Table_dataReported[[#This Row],[sampleId]]&lt;&gt;"", IF(Table_dataReported[[#This Row],[specText]]="","Missing speciation","OK"),"")</f>
        <v/>
      </c>
      <c r="AX97" t="str">
        <f>IF(Table_dataReported[[#This Row],[sampleId]]&lt;&gt;"", IF(Table_dataReported[[#This Row],[conc]]="","Missing concentration","OK"),"")</f>
        <v/>
      </c>
      <c r="AY97" t="str">
        <f>IF(Table_dataReported[[#This Row],[sampleId]]&lt;&gt;"", IF(Table_dataReported[[#This Row],[conc]]="","Missing method of analysis","OK"),"")</f>
        <v/>
      </c>
    </row>
    <row r="98" spans="2:51" x14ac:dyDescent="0.45">
      <c r="B98" t="str">
        <f>IF(AND(Table_dataReported[[#This Row],[sampleId]]&lt;&gt;"",Table_dataReported[[#This Row],[specText]]&lt;&gt;""),_xlfn.CONCAT(Table_dataReported[[#This Row],[sampleId]],"_",Table_dataReported[[#This Row],[specText]]),"")</f>
        <v/>
      </c>
      <c r="I98" t="str">
        <f>IF(Table_dataReported[[#This Row],[traceElText]]&lt;&gt;"",VLOOKUP(Table_dataReported[[#This Row],[traceElText]],Table_traceEl[],2,FALSE),"")</f>
        <v/>
      </c>
      <c r="K98" t="str">
        <f>IF(Table_dataReported[[#This Row],[specText]]&lt;&gt;"",VLOOKUP(Table_dataReported[[#This Row],[specText]],Table_spec[],2,FALSE),"")</f>
        <v/>
      </c>
      <c r="N98" t="str">
        <f>IF(Table_dataReported[[#This Row],[unitText]]&lt;&gt;"",VLOOKUP(Table_dataReported[[#This Row],[unitText]],Table_unit[],2,FALSE),"")</f>
        <v/>
      </c>
      <c r="P98" t="str">
        <f>IF(Table_dataReported[[#This Row],[weightText]]&lt;&gt;"",VLOOKUP(Table_dataReported[[#This Row],[weightText]],Table_weight[],2,FALSE),"")</f>
        <v/>
      </c>
      <c r="R98" t="str">
        <f>IF(Table_dataReported[[#This Row],[methAnText]]&lt;&gt;"",VLOOKUP(Table_dataReported[[#This Row],[methAnText]],Table_methAn[],2,FALSE),"")</f>
        <v/>
      </c>
      <c r="AA98" t="str">
        <f>IF(Table_dataReported[[#This Row],[unitText2]]&lt;&gt;"",VLOOKUP(Table_dataReported[[#This Row],[unitText2]],Table_unit[],2,FALSE),"")</f>
        <v/>
      </c>
      <c r="AB98" t="str">
        <f>IF(Table_dataReported[[#This Row],[unitText2]]="%","dw","")</f>
        <v/>
      </c>
      <c r="AC98" t="str">
        <f>IF(Table_dataReported[[#This Row],[weightText2]]&lt;&gt;"",VLOOKUP(Table_dataReported[[#This Row],[weightText2]],Table_weight[],2,FALSE),"")</f>
        <v/>
      </c>
      <c r="AF98" t="str">
        <f>IF(Table_dataReported[[#This Row],[unitText3]]&lt;&gt;"",VLOOKUP(Table_dataReported[[#This Row],[unitText3]],Table_unit[],2,FALSE),"")</f>
        <v/>
      </c>
      <c r="AG98" t="str">
        <f>IF(Table_dataReported[[#This Row],[unitText3]]="%","dw","")</f>
        <v/>
      </c>
      <c r="AH98" t="str">
        <f>IF(Table_dataReported[[#This Row],[weightText3]]&lt;&gt;"",VLOOKUP(Table_dataReported[[#This Row],[weightText3]],Table_weight[],2,FALSE),"")</f>
        <v/>
      </c>
      <c r="AQ98" t="str">
        <f>IF(Table_dataReported[[#This Row],[sampleId]]&lt;&gt;"", IF(Table_dataReported[[#This Row],[recId]]="","Missing record identifier","OK"),"")</f>
        <v/>
      </c>
      <c r="AR98" t="str">
        <f>IF(Table_dataReported[[#This Row],[sampleId]]&lt;&gt;"", IF(Table_dataReported[[#This Row],[envComp]]="","Missing environmental compartment","OK"),"")</f>
        <v/>
      </c>
      <c r="AS98" t="str">
        <f>IF(Table_dataReported[[#This Row],[sampleId]]&lt;&gt;"", IF(Table_dataReported[[#This Row],[pristineLoc]]="","Missing pristine location","OK"),"")</f>
        <v/>
      </c>
      <c r="AT98" t="str">
        <f>IF(Table_dataReported[[#This Row],[sampleId]]&lt;&gt;"", IF(Table_dataReported[[#This Row],[sampleLocCM]]="","Missing sampling location","OK"),"")</f>
        <v/>
      </c>
      <c r="AU98" t="str">
        <f>IF(Table_dataReported[[#This Row],[sampleId]]&lt;&gt;"", IF(Table_dataReported[[#This Row],[sampleDate]]="","Missing sampling date","OK"),"")</f>
        <v/>
      </c>
      <c r="AV98" t="str">
        <f>IF(Table_dataReported[[#This Row],[sampleId]]&lt;&gt;"", IF(Table_dataReported[[#This Row],[traceElText]]="","Missing trace element","OK"),"")</f>
        <v/>
      </c>
      <c r="AW98" t="str">
        <f>IF(Table_dataReported[[#This Row],[sampleId]]&lt;&gt;"", IF(Table_dataReported[[#This Row],[specText]]="","Missing speciation","OK"),"")</f>
        <v/>
      </c>
      <c r="AX98" t="str">
        <f>IF(Table_dataReported[[#This Row],[sampleId]]&lt;&gt;"", IF(Table_dataReported[[#This Row],[conc]]="","Missing concentration","OK"),"")</f>
        <v/>
      </c>
      <c r="AY98" t="str">
        <f>IF(Table_dataReported[[#This Row],[sampleId]]&lt;&gt;"", IF(Table_dataReported[[#This Row],[conc]]="","Missing method of analysis","OK"),"")</f>
        <v/>
      </c>
    </row>
    <row r="99" spans="2:51" x14ac:dyDescent="0.45">
      <c r="B99" t="str">
        <f>IF(AND(Table_dataReported[[#This Row],[sampleId]]&lt;&gt;"",Table_dataReported[[#This Row],[specText]]&lt;&gt;""),_xlfn.CONCAT(Table_dataReported[[#This Row],[sampleId]],"_",Table_dataReported[[#This Row],[specText]]),"")</f>
        <v/>
      </c>
      <c r="I99" t="str">
        <f>IF(Table_dataReported[[#This Row],[traceElText]]&lt;&gt;"",VLOOKUP(Table_dataReported[[#This Row],[traceElText]],Table_traceEl[],2,FALSE),"")</f>
        <v/>
      </c>
      <c r="K99" t="str">
        <f>IF(Table_dataReported[[#This Row],[specText]]&lt;&gt;"",VLOOKUP(Table_dataReported[[#This Row],[specText]],Table_spec[],2,FALSE),"")</f>
        <v/>
      </c>
      <c r="N99" t="str">
        <f>IF(Table_dataReported[[#This Row],[unitText]]&lt;&gt;"",VLOOKUP(Table_dataReported[[#This Row],[unitText]],Table_unit[],2,FALSE),"")</f>
        <v/>
      </c>
      <c r="P99" t="str">
        <f>IF(Table_dataReported[[#This Row],[weightText]]&lt;&gt;"",VLOOKUP(Table_dataReported[[#This Row],[weightText]],Table_weight[],2,FALSE),"")</f>
        <v/>
      </c>
      <c r="R99" t="str">
        <f>IF(Table_dataReported[[#This Row],[methAnText]]&lt;&gt;"",VLOOKUP(Table_dataReported[[#This Row],[methAnText]],Table_methAn[],2,FALSE),"")</f>
        <v/>
      </c>
      <c r="AA99" t="str">
        <f>IF(Table_dataReported[[#This Row],[unitText2]]&lt;&gt;"",VLOOKUP(Table_dataReported[[#This Row],[unitText2]],Table_unit[],2,FALSE),"")</f>
        <v/>
      </c>
      <c r="AB99" t="str">
        <f>IF(Table_dataReported[[#This Row],[unitText2]]="%","dw","")</f>
        <v/>
      </c>
      <c r="AC99" t="str">
        <f>IF(Table_dataReported[[#This Row],[weightText2]]&lt;&gt;"",VLOOKUP(Table_dataReported[[#This Row],[weightText2]],Table_weight[],2,FALSE),"")</f>
        <v/>
      </c>
      <c r="AF99" t="str">
        <f>IF(Table_dataReported[[#This Row],[unitText3]]&lt;&gt;"",VLOOKUP(Table_dataReported[[#This Row],[unitText3]],Table_unit[],2,FALSE),"")</f>
        <v/>
      </c>
      <c r="AG99" t="str">
        <f>IF(Table_dataReported[[#This Row],[unitText3]]="%","dw","")</f>
        <v/>
      </c>
      <c r="AH99" t="str">
        <f>IF(Table_dataReported[[#This Row],[weightText3]]&lt;&gt;"",VLOOKUP(Table_dataReported[[#This Row],[weightText3]],Table_weight[],2,FALSE),"")</f>
        <v/>
      </c>
      <c r="AQ99" t="str">
        <f>IF(Table_dataReported[[#This Row],[sampleId]]&lt;&gt;"", IF(Table_dataReported[[#This Row],[recId]]="","Missing record identifier","OK"),"")</f>
        <v/>
      </c>
      <c r="AR99" t="str">
        <f>IF(Table_dataReported[[#This Row],[sampleId]]&lt;&gt;"", IF(Table_dataReported[[#This Row],[envComp]]="","Missing environmental compartment","OK"),"")</f>
        <v/>
      </c>
      <c r="AS99" t="str">
        <f>IF(Table_dataReported[[#This Row],[sampleId]]&lt;&gt;"", IF(Table_dataReported[[#This Row],[pristineLoc]]="","Missing pristine location","OK"),"")</f>
        <v/>
      </c>
      <c r="AT99" t="str">
        <f>IF(Table_dataReported[[#This Row],[sampleId]]&lt;&gt;"", IF(Table_dataReported[[#This Row],[sampleLocCM]]="","Missing sampling location","OK"),"")</f>
        <v/>
      </c>
      <c r="AU99" t="str">
        <f>IF(Table_dataReported[[#This Row],[sampleId]]&lt;&gt;"", IF(Table_dataReported[[#This Row],[sampleDate]]="","Missing sampling date","OK"),"")</f>
        <v/>
      </c>
      <c r="AV99" t="str">
        <f>IF(Table_dataReported[[#This Row],[sampleId]]&lt;&gt;"", IF(Table_dataReported[[#This Row],[traceElText]]="","Missing trace element","OK"),"")</f>
        <v/>
      </c>
      <c r="AW99" t="str">
        <f>IF(Table_dataReported[[#This Row],[sampleId]]&lt;&gt;"", IF(Table_dataReported[[#This Row],[specText]]="","Missing speciation","OK"),"")</f>
        <v/>
      </c>
      <c r="AX99" t="str">
        <f>IF(Table_dataReported[[#This Row],[sampleId]]&lt;&gt;"", IF(Table_dataReported[[#This Row],[conc]]="","Missing concentration","OK"),"")</f>
        <v/>
      </c>
      <c r="AY99" t="str">
        <f>IF(Table_dataReported[[#This Row],[sampleId]]&lt;&gt;"", IF(Table_dataReported[[#This Row],[conc]]="","Missing method of analysis","OK"),"")</f>
        <v/>
      </c>
    </row>
    <row r="100" spans="2:51" x14ac:dyDescent="0.45">
      <c r="B100" t="str">
        <f>IF(AND(Table_dataReported[[#This Row],[sampleId]]&lt;&gt;"",Table_dataReported[[#This Row],[specText]]&lt;&gt;""),_xlfn.CONCAT(Table_dataReported[[#This Row],[sampleId]],"_",Table_dataReported[[#This Row],[specText]]),"")</f>
        <v/>
      </c>
      <c r="I100" t="str">
        <f>IF(Table_dataReported[[#This Row],[traceElText]]&lt;&gt;"",VLOOKUP(Table_dataReported[[#This Row],[traceElText]],Table_traceEl[],2,FALSE),"")</f>
        <v/>
      </c>
      <c r="K100" t="str">
        <f>IF(Table_dataReported[[#This Row],[specText]]&lt;&gt;"",VLOOKUP(Table_dataReported[[#This Row],[specText]],Table_spec[],2,FALSE),"")</f>
        <v/>
      </c>
      <c r="N100" t="str">
        <f>IF(Table_dataReported[[#This Row],[unitText]]&lt;&gt;"",VLOOKUP(Table_dataReported[[#This Row],[unitText]],Table_unit[],2,FALSE),"")</f>
        <v/>
      </c>
      <c r="P100" t="str">
        <f>IF(Table_dataReported[[#This Row],[weightText]]&lt;&gt;"",VLOOKUP(Table_dataReported[[#This Row],[weightText]],Table_weight[],2,FALSE),"")</f>
        <v/>
      </c>
      <c r="R100" t="str">
        <f>IF(Table_dataReported[[#This Row],[methAnText]]&lt;&gt;"",VLOOKUP(Table_dataReported[[#This Row],[methAnText]],Table_methAn[],2,FALSE),"")</f>
        <v/>
      </c>
      <c r="AA100" t="str">
        <f>IF(Table_dataReported[[#This Row],[unitText2]]&lt;&gt;"",VLOOKUP(Table_dataReported[[#This Row],[unitText2]],Table_unit[],2,FALSE),"")</f>
        <v/>
      </c>
      <c r="AB100" t="str">
        <f>IF(Table_dataReported[[#This Row],[unitText2]]="%","dw","")</f>
        <v/>
      </c>
      <c r="AC100" t="str">
        <f>IF(Table_dataReported[[#This Row],[weightText2]]&lt;&gt;"",VLOOKUP(Table_dataReported[[#This Row],[weightText2]],Table_weight[],2,FALSE),"")</f>
        <v/>
      </c>
      <c r="AF100" t="str">
        <f>IF(Table_dataReported[[#This Row],[unitText3]]&lt;&gt;"",VLOOKUP(Table_dataReported[[#This Row],[unitText3]],Table_unit[],2,FALSE),"")</f>
        <v/>
      </c>
      <c r="AG100" t="str">
        <f>IF(Table_dataReported[[#This Row],[unitText3]]="%","dw","")</f>
        <v/>
      </c>
      <c r="AH100" t="str">
        <f>IF(Table_dataReported[[#This Row],[weightText3]]&lt;&gt;"",VLOOKUP(Table_dataReported[[#This Row],[weightText3]],Table_weight[],2,FALSE),"")</f>
        <v/>
      </c>
      <c r="AQ100" t="str">
        <f>IF(Table_dataReported[[#This Row],[sampleId]]&lt;&gt;"", IF(Table_dataReported[[#This Row],[recId]]="","Missing record identifier","OK"),"")</f>
        <v/>
      </c>
      <c r="AR100" t="str">
        <f>IF(Table_dataReported[[#This Row],[sampleId]]&lt;&gt;"", IF(Table_dataReported[[#This Row],[envComp]]="","Missing environmental compartment","OK"),"")</f>
        <v/>
      </c>
      <c r="AS100" t="str">
        <f>IF(Table_dataReported[[#This Row],[sampleId]]&lt;&gt;"", IF(Table_dataReported[[#This Row],[pristineLoc]]="","Missing pristine location","OK"),"")</f>
        <v/>
      </c>
      <c r="AT100" t="str">
        <f>IF(Table_dataReported[[#This Row],[sampleId]]&lt;&gt;"", IF(Table_dataReported[[#This Row],[sampleLocCM]]="","Missing sampling location","OK"),"")</f>
        <v/>
      </c>
      <c r="AU100" t="str">
        <f>IF(Table_dataReported[[#This Row],[sampleId]]&lt;&gt;"", IF(Table_dataReported[[#This Row],[sampleDate]]="","Missing sampling date","OK"),"")</f>
        <v/>
      </c>
      <c r="AV100" t="str">
        <f>IF(Table_dataReported[[#This Row],[sampleId]]&lt;&gt;"", IF(Table_dataReported[[#This Row],[traceElText]]="","Missing trace element","OK"),"")</f>
        <v/>
      </c>
      <c r="AW100" t="str">
        <f>IF(Table_dataReported[[#This Row],[sampleId]]&lt;&gt;"", IF(Table_dataReported[[#This Row],[specText]]="","Missing speciation","OK"),"")</f>
        <v/>
      </c>
      <c r="AX100" t="str">
        <f>IF(Table_dataReported[[#This Row],[sampleId]]&lt;&gt;"", IF(Table_dataReported[[#This Row],[conc]]="","Missing concentration","OK"),"")</f>
        <v/>
      </c>
      <c r="AY100" t="str">
        <f>IF(Table_dataReported[[#This Row],[sampleId]]&lt;&gt;"", IF(Table_dataReported[[#This Row],[conc]]="","Missing method of analysis","OK"),"")</f>
        <v/>
      </c>
    </row>
    <row r="101" spans="2:51" x14ac:dyDescent="0.45">
      <c r="B101" t="str">
        <f>IF(AND(Table_dataReported[[#This Row],[sampleId]]&lt;&gt;"",Table_dataReported[[#This Row],[specText]]&lt;&gt;""),_xlfn.CONCAT(Table_dataReported[[#This Row],[sampleId]],"_",Table_dataReported[[#This Row],[specText]]),"")</f>
        <v/>
      </c>
      <c r="I101" t="str">
        <f>IF(Table_dataReported[[#This Row],[traceElText]]&lt;&gt;"",VLOOKUP(Table_dataReported[[#This Row],[traceElText]],Table_traceEl[],2,FALSE),"")</f>
        <v/>
      </c>
      <c r="K101" t="str">
        <f>IF(Table_dataReported[[#This Row],[specText]]&lt;&gt;"",VLOOKUP(Table_dataReported[[#This Row],[specText]],Table_spec[],2,FALSE),"")</f>
        <v/>
      </c>
      <c r="N101" t="str">
        <f>IF(Table_dataReported[[#This Row],[unitText]]&lt;&gt;"",VLOOKUP(Table_dataReported[[#This Row],[unitText]],Table_unit[],2,FALSE),"")</f>
        <v/>
      </c>
      <c r="P101" t="str">
        <f>IF(Table_dataReported[[#This Row],[weightText]]&lt;&gt;"",VLOOKUP(Table_dataReported[[#This Row],[weightText]],Table_weight[],2,FALSE),"")</f>
        <v/>
      </c>
      <c r="R101" t="str">
        <f>IF(Table_dataReported[[#This Row],[methAnText]]&lt;&gt;"",VLOOKUP(Table_dataReported[[#This Row],[methAnText]],Table_methAn[],2,FALSE),"")</f>
        <v/>
      </c>
      <c r="AA101" t="str">
        <f>IF(Table_dataReported[[#This Row],[unitText2]]&lt;&gt;"",VLOOKUP(Table_dataReported[[#This Row],[unitText2]],Table_unit[],2,FALSE),"")</f>
        <v/>
      </c>
      <c r="AB101" t="str">
        <f>IF(Table_dataReported[[#This Row],[unitText2]]="%","dw","")</f>
        <v/>
      </c>
      <c r="AC101" t="str">
        <f>IF(Table_dataReported[[#This Row],[weightText2]]&lt;&gt;"",VLOOKUP(Table_dataReported[[#This Row],[weightText2]],Table_weight[],2,FALSE),"")</f>
        <v/>
      </c>
      <c r="AF101" t="str">
        <f>IF(Table_dataReported[[#This Row],[unitText3]]&lt;&gt;"",VLOOKUP(Table_dataReported[[#This Row],[unitText3]],Table_unit[],2,FALSE),"")</f>
        <v/>
      </c>
      <c r="AG101" t="str">
        <f>IF(Table_dataReported[[#This Row],[unitText3]]="%","dw","")</f>
        <v/>
      </c>
      <c r="AH101" t="str">
        <f>IF(Table_dataReported[[#This Row],[weightText3]]&lt;&gt;"",VLOOKUP(Table_dataReported[[#This Row],[weightText3]],Table_weight[],2,FALSE),"")</f>
        <v/>
      </c>
      <c r="AQ101" t="str">
        <f>IF(Table_dataReported[[#This Row],[sampleId]]&lt;&gt;"", IF(Table_dataReported[[#This Row],[recId]]="","Missing record identifier","OK"),"")</f>
        <v/>
      </c>
      <c r="AR101" t="str">
        <f>IF(Table_dataReported[[#This Row],[sampleId]]&lt;&gt;"", IF(Table_dataReported[[#This Row],[envComp]]="","Missing environmental compartment","OK"),"")</f>
        <v/>
      </c>
      <c r="AS101" t="str">
        <f>IF(Table_dataReported[[#This Row],[sampleId]]&lt;&gt;"", IF(Table_dataReported[[#This Row],[pristineLoc]]="","Missing pristine location","OK"),"")</f>
        <v/>
      </c>
      <c r="AT101" t="str">
        <f>IF(Table_dataReported[[#This Row],[sampleId]]&lt;&gt;"", IF(Table_dataReported[[#This Row],[sampleLocCM]]="","Missing sampling location","OK"),"")</f>
        <v/>
      </c>
      <c r="AU101" t="str">
        <f>IF(Table_dataReported[[#This Row],[sampleId]]&lt;&gt;"", IF(Table_dataReported[[#This Row],[sampleDate]]="","Missing sampling date","OK"),"")</f>
        <v/>
      </c>
      <c r="AV101" t="str">
        <f>IF(Table_dataReported[[#This Row],[sampleId]]&lt;&gt;"", IF(Table_dataReported[[#This Row],[traceElText]]="","Missing trace element","OK"),"")</f>
        <v/>
      </c>
      <c r="AW101" t="str">
        <f>IF(Table_dataReported[[#This Row],[sampleId]]&lt;&gt;"", IF(Table_dataReported[[#This Row],[specText]]="","Missing speciation","OK"),"")</f>
        <v/>
      </c>
      <c r="AX101" t="str">
        <f>IF(Table_dataReported[[#This Row],[sampleId]]&lt;&gt;"", IF(Table_dataReported[[#This Row],[conc]]="","Missing concentration","OK"),"")</f>
        <v/>
      </c>
      <c r="AY101" t="str">
        <f>IF(Table_dataReported[[#This Row],[sampleId]]&lt;&gt;"", IF(Table_dataReported[[#This Row],[conc]]="","Missing method of analysis","OK"),"")</f>
        <v/>
      </c>
    </row>
    <row r="102" spans="2:51" x14ac:dyDescent="0.45">
      <c r="B102" t="str">
        <f>IF(AND(Table_dataReported[[#This Row],[sampleId]]&lt;&gt;"",Table_dataReported[[#This Row],[specText]]&lt;&gt;""),_xlfn.CONCAT(Table_dataReported[[#This Row],[sampleId]],"_",Table_dataReported[[#This Row],[specText]]),"")</f>
        <v/>
      </c>
      <c r="I102" t="str">
        <f>IF(Table_dataReported[[#This Row],[traceElText]]&lt;&gt;"",VLOOKUP(Table_dataReported[[#This Row],[traceElText]],Table_traceEl[],2,FALSE),"")</f>
        <v/>
      </c>
      <c r="K102" t="str">
        <f>IF(Table_dataReported[[#This Row],[specText]]&lt;&gt;"",VLOOKUP(Table_dataReported[[#This Row],[specText]],Table_spec[],2,FALSE),"")</f>
        <v/>
      </c>
      <c r="N102" t="str">
        <f>IF(Table_dataReported[[#This Row],[unitText]]&lt;&gt;"",VLOOKUP(Table_dataReported[[#This Row],[unitText]],Table_unit[],2,FALSE),"")</f>
        <v/>
      </c>
      <c r="P102" t="str">
        <f>IF(Table_dataReported[[#This Row],[weightText]]&lt;&gt;"",VLOOKUP(Table_dataReported[[#This Row],[weightText]],Table_weight[],2,FALSE),"")</f>
        <v/>
      </c>
      <c r="R102" t="str">
        <f>IF(Table_dataReported[[#This Row],[methAnText]]&lt;&gt;"",VLOOKUP(Table_dataReported[[#This Row],[methAnText]],Table_methAn[],2,FALSE),"")</f>
        <v/>
      </c>
      <c r="AA102" t="str">
        <f>IF(Table_dataReported[[#This Row],[unitText2]]&lt;&gt;"",VLOOKUP(Table_dataReported[[#This Row],[unitText2]],Table_unit[],2,FALSE),"")</f>
        <v/>
      </c>
      <c r="AB102" t="str">
        <f>IF(Table_dataReported[[#This Row],[unitText2]]="%","dw","")</f>
        <v/>
      </c>
      <c r="AC102" t="str">
        <f>IF(Table_dataReported[[#This Row],[weightText2]]&lt;&gt;"",VLOOKUP(Table_dataReported[[#This Row],[weightText2]],Table_weight[],2,FALSE),"")</f>
        <v/>
      </c>
      <c r="AF102" t="str">
        <f>IF(Table_dataReported[[#This Row],[unitText3]]&lt;&gt;"",VLOOKUP(Table_dataReported[[#This Row],[unitText3]],Table_unit[],2,FALSE),"")</f>
        <v/>
      </c>
      <c r="AG102" t="str">
        <f>IF(Table_dataReported[[#This Row],[unitText3]]="%","dw","")</f>
        <v/>
      </c>
      <c r="AH102" t="str">
        <f>IF(Table_dataReported[[#This Row],[weightText3]]&lt;&gt;"",VLOOKUP(Table_dataReported[[#This Row],[weightText3]],Table_weight[],2,FALSE),"")</f>
        <v/>
      </c>
      <c r="AQ102" t="str">
        <f>IF(Table_dataReported[[#This Row],[sampleId]]&lt;&gt;"", IF(Table_dataReported[[#This Row],[recId]]="","Missing record identifier","OK"),"")</f>
        <v/>
      </c>
      <c r="AR102" t="str">
        <f>IF(Table_dataReported[[#This Row],[sampleId]]&lt;&gt;"", IF(Table_dataReported[[#This Row],[envComp]]="","Missing environmental compartment","OK"),"")</f>
        <v/>
      </c>
      <c r="AS102" t="str">
        <f>IF(Table_dataReported[[#This Row],[sampleId]]&lt;&gt;"", IF(Table_dataReported[[#This Row],[pristineLoc]]="","Missing pristine location","OK"),"")</f>
        <v/>
      </c>
      <c r="AT102" t="str">
        <f>IF(Table_dataReported[[#This Row],[sampleId]]&lt;&gt;"", IF(Table_dataReported[[#This Row],[sampleLocCM]]="","Missing sampling location","OK"),"")</f>
        <v/>
      </c>
      <c r="AU102" t="str">
        <f>IF(Table_dataReported[[#This Row],[sampleId]]&lt;&gt;"", IF(Table_dataReported[[#This Row],[sampleDate]]="","Missing sampling date","OK"),"")</f>
        <v/>
      </c>
      <c r="AV102" t="str">
        <f>IF(Table_dataReported[[#This Row],[sampleId]]&lt;&gt;"", IF(Table_dataReported[[#This Row],[traceElText]]="","Missing trace element","OK"),"")</f>
        <v/>
      </c>
      <c r="AW102" t="str">
        <f>IF(Table_dataReported[[#This Row],[sampleId]]&lt;&gt;"", IF(Table_dataReported[[#This Row],[specText]]="","Missing speciation","OK"),"")</f>
        <v/>
      </c>
      <c r="AX102" t="str">
        <f>IF(Table_dataReported[[#This Row],[sampleId]]&lt;&gt;"", IF(Table_dataReported[[#This Row],[conc]]="","Missing concentration","OK"),"")</f>
        <v/>
      </c>
      <c r="AY102" t="str">
        <f>IF(Table_dataReported[[#This Row],[sampleId]]&lt;&gt;"", IF(Table_dataReported[[#This Row],[conc]]="","Missing method of analysis","OK"),"")</f>
        <v/>
      </c>
    </row>
    <row r="103" spans="2:51" x14ac:dyDescent="0.45">
      <c r="B103" t="str">
        <f>IF(AND(Table_dataReported[[#This Row],[sampleId]]&lt;&gt;"",Table_dataReported[[#This Row],[specText]]&lt;&gt;""),_xlfn.CONCAT(Table_dataReported[[#This Row],[sampleId]],"_",Table_dataReported[[#This Row],[specText]]),"")</f>
        <v/>
      </c>
      <c r="I103" t="str">
        <f>IF(Table_dataReported[[#This Row],[traceElText]]&lt;&gt;"",VLOOKUP(Table_dataReported[[#This Row],[traceElText]],Table_traceEl[],2,FALSE),"")</f>
        <v/>
      </c>
      <c r="K103" t="str">
        <f>IF(Table_dataReported[[#This Row],[specText]]&lt;&gt;"",VLOOKUP(Table_dataReported[[#This Row],[specText]],Table_spec[],2,FALSE),"")</f>
        <v/>
      </c>
      <c r="N103" t="str">
        <f>IF(Table_dataReported[[#This Row],[unitText]]&lt;&gt;"",VLOOKUP(Table_dataReported[[#This Row],[unitText]],Table_unit[],2,FALSE),"")</f>
        <v/>
      </c>
      <c r="P103" t="str">
        <f>IF(Table_dataReported[[#This Row],[weightText]]&lt;&gt;"",VLOOKUP(Table_dataReported[[#This Row],[weightText]],Table_weight[],2,FALSE),"")</f>
        <v/>
      </c>
      <c r="R103" t="str">
        <f>IF(Table_dataReported[[#This Row],[methAnText]]&lt;&gt;"",VLOOKUP(Table_dataReported[[#This Row],[methAnText]],Table_methAn[],2,FALSE),"")</f>
        <v/>
      </c>
      <c r="AA103" t="str">
        <f>IF(Table_dataReported[[#This Row],[unitText2]]&lt;&gt;"",VLOOKUP(Table_dataReported[[#This Row],[unitText2]],Table_unit[],2,FALSE),"")</f>
        <v/>
      </c>
      <c r="AB103" t="str">
        <f>IF(Table_dataReported[[#This Row],[unitText2]]="%","dw","")</f>
        <v/>
      </c>
      <c r="AC103" t="str">
        <f>IF(Table_dataReported[[#This Row],[weightText2]]&lt;&gt;"",VLOOKUP(Table_dataReported[[#This Row],[weightText2]],Table_weight[],2,FALSE),"")</f>
        <v/>
      </c>
      <c r="AF103" t="str">
        <f>IF(Table_dataReported[[#This Row],[unitText3]]&lt;&gt;"",VLOOKUP(Table_dataReported[[#This Row],[unitText3]],Table_unit[],2,FALSE),"")</f>
        <v/>
      </c>
      <c r="AG103" t="str">
        <f>IF(Table_dataReported[[#This Row],[unitText3]]="%","dw","")</f>
        <v/>
      </c>
      <c r="AH103" t="str">
        <f>IF(Table_dataReported[[#This Row],[weightText3]]&lt;&gt;"",VLOOKUP(Table_dataReported[[#This Row],[weightText3]],Table_weight[],2,FALSE),"")</f>
        <v/>
      </c>
      <c r="AQ103" t="str">
        <f>IF(Table_dataReported[[#This Row],[sampleId]]&lt;&gt;"", IF(Table_dataReported[[#This Row],[recId]]="","Missing record identifier","OK"),"")</f>
        <v/>
      </c>
      <c r="AR103" t="str">
        <f>IF(Table_dataReported[[#This Row],[sampleId]]&lt;&gt;"", IF(Table_dataReported[[#This Row],[envComp]]="","Missing environmental compartment","OK"),"")</f>
        <v/>
      </c>
      <c r="AS103" t="str">
        <f>IF(Table_dataReported[[#This Row],[sampleId]]&lt;&gt;"", IF(Table_dataReported[[#This Row],[pristineLoc]]="","Missing pristine location","OK"),"")</f>
        <v/>
      </c>
      <c r="AT103" t="str">
        <f>IF(Table_dataReported[[#This Row],[sampleId]]&lt;&gt;"", IF(Table_dataReported[[#This Row],[sampleLocCM]]="","Missing sampling location","OK"),"")</f>
        <v/>
      </c>
      <c r="AU103" t="str">
        <f>IF(Table_dataReported[[#This Row],[sampleId]]&lt;&gt;"", IF(Table_dataReported[[#This Row],[sampleDate]]="","Missing sampling date","OK"),"")</f>
        <v/>
      </c>
      <c r="AV103" t="str">
        <f>IF(Table_dataReported[[#This Row],[sampleId]]&lt;&gt;"", IF(Table_dataReported[[#This Row],[traceElText]]="","Missing trace element","OK"),"")</f>
        <v/>
      </c>
      <c r="AW103" t="str">
        <f>IF(Table_dataReported[[#This Row],[sampleId]]&lt;&gt;"", IF(Table_dataReported[[#This Row],[specText]]="","Missing speciation","OK"),"")</f>
        <v/>
      </c>
      <c r="AX103" t="str">
        <f>IF(Table_dataReported[[#This Row],[sampleId]]&lt;&gt;"", IF(Table_dataReported[[#This Row],[conc]]="","Missing concentration","OK"),"")</f>
        <v/>
      </c>
      <c r="AY103" t="str">
        <f>IF(Table_dataReported[[#This Row],[sampleId]]&lt;&gt;"", IF(Table_dataReported[[#This Row],[conc]]="","Missing method of analysis","OK"),"")</f>
        <v/>
      </c>
    </row>
    <row r="104" spans="2:51" x14ac:dyDescent="0.45">
      <c r="B104" t="str">
        <f>IF(AND(Table_dataReported[[#This Row],[sampleId]]&lt;&gt;"",Table_dataReported[[#This Row],[specText]]&lt;&gt;""),_xlfn.CONCAT(Table_dataReported[[#This Row],[sampleId]],"_",Table_dataReported[[#This Row],[specText]]),"")</f>
        <v/>
      </c>
      <c r="I104" t="str">
        <f>IF(Table_dataReported[[#This Row],[traceElText]]&lt;&gt;"",VLOOKUP(Table_dataReported[[#This Row],[traceElText]],Table_traceEl[],2,FALSE),"")</f>
        <v/>
      </c>
      <c r="K104" t="str">
        <f>IF(Table_dataReported[[#This Row],[specText]]&lt;&gt;"",VLOOKUP(Table_dataReported[[#This Row],[specText]],Table_spec[],2,FALSE),"")</f>
        <v/>
      </c>
      <c r="N104" t="str">
        <f>IF(Table_dataReported[[#This Row],[unitText]]&lt;&gt;"",VLOOKUP(Table_dataReported[[#This Row],[unitText]],Table_unit[],2,FALSE),"")</f>
        <v/>
      </c>
      <c r="P104" t="str">
        <f>IF(Table_dataReported[[#This Row],[weightText]]&lt;&gt;"",VLOOKUP(Table_dataReported[[#This Row],[weightText]],Table_weight[],2,FALSE),"")</f>
        <v/>
      </c>
      <c r="R104" t="str">
        <f>IF(Table_dataReported[[#This Row],[methAnText]]&lt;&gt;"",VLOOKUP(Table_dataReported[[#This Row],[methAnText]],Table_methAn[],2,FALSE),"")</f>
        <v/>
      </c>
      <c r="AA104" t="str">
        <f>IF(Table_dataReported[[#This Row],[unitText2]]&lt;&gt;"",VLOOKUP(Table_dataReported[[#This Row],[unitText2]],Table_unit[],2,FALSE),"")</f>
        <v/>
      </c>
      <c r="AB104" t="str">
        <f>IF(Table_dataReported[[#This Row],[unitText2]]="%","dw","")</f>
        <v/>
      </c>
      <c r="AC104" t="str">
        <f>IF(Table_dataReported[[#This Row],[weightText2]]&lt;&gt;"",VLOOKUP(Table_dataReported[[#This Row],[weightText2]],Table_weight[],2,FALSE),"")</f>
        <v/>
      </c>
      <c r="AF104" t="str">
        <f>IF(Table_dataReported[[#This Row],[unitText3]]&lt;&gt;"",VLOOKUP(Table_dataReported[[#This Row],[unitText3]],Table_unit[],2,FALSE),"")</f>
        <v/>
      </c>
      <c r="AG104" t="str">
        <f>IF(Table_dataReported[[#This Row],[unitText3]]="%","dw","")</f>
        <v/>
      </c>
      <c r="AH104" t="str">
        <f>IF(Table_dataReported[[#This Row],[weightText3]]&lt;&gt;"",VLOOKUP(Table_dataReported[[#This Row],[weightText3]],Table_weight[],2,FALSE),"")</f>
        <v/>
      </c>
      <c r="AQ104" t="str">
        <f>IF(Table_dataReported[[#This Row],[sampleId]]&lt;&gt;"", IF(Table_dataReported[[#This Row],[recId]]="","Missing record identifier","OK"),"")</f>
        <v/>
      </c>
      <c r="AR104" t="str">
        <f>IF(Table_dataReported[[#This Row],[sampleId]]&lt;&gt;"", IF(Table_dataReported[[#This Row],[envComp]]="","Missing environmental compartment","OK"),"")</f>
        <v/>
      </c>
      <c r="AS104" t="str">
        <f>IF(Table_dataReported[[#This Row],[sampleId]]&lt;&gt;"", IF(Table_dataReported[[#This Row],[pristineLoc]]="","Missing pristine location","OK"),"")</f>
        <v/>
      </c>
      <c r="AT104" t="str">
        <f>IF(Table_dataReported[[#This Row],[sampleId]]&lt;&gt;"", IF(Table_dataReported[[#This Row],[sampleLocCM]]="","Missing sampling location","OK"),"")</f>
        <v/>
      </c>
      <c r="AU104" t="str">
        <f>IF(Table_dataReported[[#This Row],[sampleId]]&lt;&gt;"", IF(Table_dataReported[[#This Row],[sampleDate]]="","Missing sampling date","OK"),"")</f>
        <v/>
      </c>
      <c r="AV104" t="str">
        <f>IF(Table_dataReported[[#This Row],[sampleId]]&lt;&gt;"", IF(Table_dataReported[[#This Row],[traceElText]]="","Missing trace element","OK"),"")</f>
        <v/>
      </c>
      <c r="AW104" t="str">
        <f>IF(Table_dataReported[[#This Row],[sampleId]]&lt;&gt;"", IF(Table_dataReported[[#This Row],[specText]]="","Missing speciation","OK"),"")</f>
        <v/>
      </c>
      <c r="AX104" t="str">
        <f>IF(Table_dataReported[[#This Row],[sampleId]]&lt;&gt;"", IF(Table_dataReported[[#This Row],[conc]]="","Missing concentration","OK"),"")</f>
        <v/>
      </c>
      <c r="AY104" t="str">
        <f>IF(Table_dataReported[[#This Row],[sampleId]]&lt;&gt;"", IF(Table_dataReported[[#This Row],[conc]]="","Missing method of analysis","OK"),"")</f>
        <v/>
      </c>
    </row>
    <row r="105" spans="2:51" x14ac:dyDescent="0.45">
      <c r="B105" t="str">
        <f>IF(AND(Table_dataReported[[#This Row],[sampleId]]&lt;&gt;"",Table_dataReported[[#This Row],[specText]]&lt;&gt;""),_xlfn.CONCAT(Table_dataReported[[#This Row],[sampleId]],"_",Table_dataReported[[#This Row],[specText]]),"")</f>
        <v/>
      </c>
      <c r="I105" t="str">
        <f>IF(Table_dataReported[[#This Row],[traceElText]]&lt;&gt;"",VLOOKUP(Table_dataReported[[#This Row],[traceElText]],Table_traceEl[],2,FALSE),"")</f>
        <v/>
      </c>
      <c r="K105" t="str">
        <f>IF(Table_dataReported[[#This Row],[specText]]&lt;&gt;"",VLOOKUP(Table_dataReported[[#This Row],[specText]],Table_spec[],2,FALSE),"")</f>
        <v/>
      </c>
      <c r="N105" t="str">
        <f>IF(Table_dataReported[[#This Row],[unitText]]&lt;&gt;"",VLOOKUP(Table_dataReported[[#This Row],[unitText]],Table_unit[],2,FALSE),"")</f>
        <v/>
      </c>
      <c r="P105" t="str">
        <f>IF(Table_dataReported[[#This Row],[weightText]]&lt;&gt;"",VLOOKUP(Table_dataReported[[#This Row],[weightText]],Table_weight[],2,FALSE),"")</f>
        <v/>
      </c>
      <c r="R105" t="str">
        <f>IF(Table_dataReported[[#This Row],[methAnText]]&lt;&gt;"",VLOOKUP(Table_dataReported[[#This Row],[methAnText]],Table_methAn[],2,FALSE),"")</f>
        <v/>
      </c>
      <c r="AA105" t="str">
        <f>IF(Table_dataReported[[#This Row],[unitText2]]&lt;&gt;"",VLOOKUP(Table_dataReported[[#This Row],[unitText2]],Table_unit[],2,FALSE),"")</f>
        <v/>
      </c>
      <c r="AB105" t="str">
        <f>IF(Table_dataReported[[#This Row],[unitText2]]="%","dw","")</f>
        <v/>
      </c>
      <c r="AC105" t="str">
        <f>IF(Table_dataReported[[#This Row],[weightText2]]&lt;&gt;"",VLOOKUP(Table_dataReported[[#This Row],[weightText2]],Table_weight[],2,FALSE),"")</f>
        <v/>
      </c>
      <c r="AF105" t="str">
        <f>IF(Table_dataReported[[#This Row],[unitText3]]&lt;&gt;"",VLOOKUP(Table_dataReported[[#This Row],[unitText3]],Table_unit[],2,FALSE),"")</f>
        <v/>
      </c>
      <c r="AG105" t="str">
        <f>IF(Table_dataReported[[#This Row],[unitText3]]="%","dw","")</f>
        <v/>
      </c>
      <c r="AH105" t="str">
        <f>IF(Table_dataReported[[#This Row],[weightText3]]&lt;&gt;"",VLOOKUP(Table_dataReported[[#This Row],[weightText3]],Table_weight[],2,FALSE),"")</f>
        <v/>
      </c>
      <c r="AQ105" t="str">
        <f>IF(Table_dataReported[[#This Row],[sampleId]]&lt;&gt;"", IF(Table_dataReported[[#This Row],[recId]]="","Missing record identifier","OK"),"")</f>
        <v/>
      </c>
      <c r="AR105" t="str">
        <f>IF(Table_dataReported[[#This Row],[sampleId]]&lt;&gt;"", IF(Table_dataReported[[#This Row],[envComp]]="","Missing environmental compartment","OK"),"")</f>
        <v/>
      </c>
      <c r="AS105" t="str">
        <f>IF(Table_dataReported[[#This Row],[sampleId]]&lt;&gt;"", IF(Table_dataReported[[#This Row],[pristineLoc]]="","Missing pristine location","OK"),"")</f>
        <v/>
      </c>
      <c r="AT105" t="str">
        <f>IF(Table_dataReported[[#This Row],[sampleId]]&lt;&gt;"", IF(Table_dataReported[[#This Row],[sampleLocCM]]="","Missing sampling location","OK"),"")</f>
        <v/>
      </c>
      <c r="AU105" t="str">
        <f>IF(Table_dataReported[[#This Row],[sampleId]]&lt;&gt;"", IF(Table_dataReported[[#This Row],[sampleDate]]="","Missing sampling date","OK"),"")</f>
        <v/>
      </c>
      <c r="AV105" t="str">
        <f>IF(Table_dataReported[[#This Row],[sampleId]]&lt;&gt;"", IF(Table_dataReported[[#This Row],[traceElText]]="","Missing trace element","OK"),"")</f>
        <v/>
      </c>
      <c r="AW105" t="str">
        <f>IF(Table_dataReported[[#This Row],[sampleId]]&lt;&gt;"", IF(Table_dataReported[[#This Row],[specText]]="","Missing speciation","OK"),"")</f>
        <v/>
      </c>
      <c r="AX105" t="str">
        <f>IF(Table_dataReported[[#This Row],[sampleId]]&lt;&gt;"", IF(Table_dataReported[[#This Row],[conc]]="","Missing concentration","OK"),"")</f>
        <v/>
      </c>
      <c r="AY105" t="str">
        <f>IF(Table_dataReported[[#This Row],[sampleId]]&lt;&gt;"", IF(Table_dataReported[[#This Row],[conc]]="","Missing method of analysis","OK"),"")</f>
        <v/>
      </c>
    </row>
    <row r="106" spans="2:51" x14ac:dyDescent="0.45">
      <c r="B106" t="str">
        <f>IF(AND(Table_dataReported[[#This Row],[sampleId]]&lt;&gt;"",Table_dataReported[[#This Row],[specText]]&lt;&gt;""),_xlfn.CONCAT(Table_dataReported[[#This Row],[sampleId]],"_",Table_dataReported[[#This Row],[specText]]),"")</f>
        <v/>
      </c>
      <c r="I106" t="str">
        <f>IF(Table_dataReported[[#This Row],[traceElText]]&lt;&gt;"",VLOOKUP(Table_dataReported[[#This Row],[traceElText]],Table_traceEl[],2,FALSE),"")</f>
        <v/>
      </c>
      <c r="K106" t="str">
        <f>IF(Table_dataReported[[#This Row],[specText]]&lt;&gt;"",VLOOKUP(Table_dataReported[[#This Row],[specText]],Table_spec[],2,FALSE),"")</f>
        <v/>
      </c>
      <c r="N106" t="str">
        <f>IF(Table_dataReported[[#This Row],[unitText]]&lt;&gt;"",VLOOKUP(Table_dataReported[[#This Row],[unitText]],Table_unit[],2,FALSE),"")</f>
        <v/>
      </c>
      <c r="P106" t="str">
        <f>IF(Table_dataReported[[#This Row],[weightText]]&lt;&gt;"",VLOOKUP(Table_dataReported[[#This Row],[weightText]],Table_weight[],2,FALSE),"")</f>
        <v/>
      </c>
      <c r="R106" t="str">
        <f>IF(Table_dataReported[[#This Row],[methAnText]]&lt;&gt;"",VLOOKUP(Table_dataReported[[#This Row],[methAnText]],Table_methAn[],2,FALSE),"")</f>
        <v/>
      </c>
      <c r="AA106" t="str">
        <f>IF(Table_dataReported[[#This Row],[unitText2]]&lt;&gt;"",VLOOKUP(Table_dataReported[[#This Row],[unitText2]],Table_unit[],2,FALSE),"")</f>
        <v/>
      </c>
      <c r="AB106" t="str">
        <f>IF(Table_dataReported[[#This Row],[unitText2]]="%","dw","")</f>
        <v/>
      </c>
      <c r="AC106" t="str">
        <f>IF(Table_dataReported[[#This Row],[weightText2]]&lt;&gt;"",VLOOKUP(Table_dataReported[[#This Row],[weightText2]],Table_weight[],2,FALSE),"")</f>
        <v/>
      </c>
      <c r="AF106" t="str">
        <f>IF(Table_dataReported[[#This Row],[unitText3]]&lt;&gt;"",VLOOKUP(Table_dataReported[[#This Row],[unitText3]],Table_unit[],2,FALSE),"")</f>
        <v/>
      </c>
      <c r="AG106" t="str">
        <f>IF(Table_dataReported[[#This Row],[unitText3]]="%","dw","")</f>
        <v/>
      </c>
      <c r="AH106" t="str">
        <f>IF(Table_dataReported[[#This Row],[weightText3]]&lt;&gt;"",VLOOKUP(Table_dataReported[[#This Row],[weightText3]],Table_weight[],2,FALSE),"")</f>
        <v/>
      </c>
      <c r="AQ106" t="str">
        <f>IF(Table_dataReported[[#This Row],[sampleId]]&lt;&gt;"", IF(Table_dataReported[[#This Row],[recId]]="","Missing record identifier","OK"),"")</f>
        <v/>
      </c>
      <c r="AR106" t="str">
        <f>IF(Table_dataReported[[#This Row],[sampleId]]&lt;&gt;"", IF(Table_dataReported[[#This Row],[envComp]]="","Missing environmental compartment","OK"),"")</f>
        <v/>
      </c>
      <c r="AS106" t="str">
        <f>IF(Table_dataReported[[#This Row],[sampleId]]&lt;&gt;"", IF(Table_dataReported[[#This Row],[pristineLoc]]="","Missing pristine location","OK"),"")</f>
        <v/>
      </c>
      <c r="AT106" t="str">
        <f>IF(Table_dataReported[[#This Row],[sampleId]]&lt;&gt;"", IF(Table_dataReported[[#This Row],[sampleLocCM]]="","Missing sampling location","OK"),"")</f>
        <v/>
      </c>
      <c r="AU106" t="str">
        <f>IF(Table_dataReported[[#This Row],[sampleId]]&lt;&gt;"", IF(Table_dataReported[[#This Row],[sampleDate]]="","Missing sampling date","OK"),"")</f>
        <v/>
      </c>
      <c r="AV106" t="str">
        <f>IF(Table_dataReported[[#This Row],[sampleId]]&lt;&gt;"", IF(Table_dataReported[[#This Row],[traceElText]]="","Missing trace element","OK"),"")</f>
        <v/>
      </c>
      <c r="AW106" t="str">
        <f>IF(Table_dataReported[[#This Row],[sampleId]]&lt;&gt;"", IF(Table_dataReported[[#This Row],[specText]]="","Missing speciation","OK"),"")</f>
        <v/>
      </c>
      <c r="AX106" t="str">
        <f>IF(Table_dataReported[[#This Row],[sampleId]]&lt;&gt;"", IF(Table_dataReported[[#This Row],[conc]]="","Missing concentration","OK"),"")</f>
        <v/>
      </c>
      <c r="AY106" t="str">
        <f>IF(Table_dataReported[[#This Row],[sampleId]]&lt;&gt;"", IF(Table_dataReported[[#This Row],[conc]]="","Missing method of analysis","OK"),"")</f>
        <v/>
      </c>
    </row>
    <row r="107" spans="2:51" x14ac:dyDescent="0.45">
      <c r="B107" t="str">
        <f>IF(AND(Table_dataReported[[#This Row],[sampleId]]&lt;&gt;"",Table_dataReported[[#This Row],[specText]]&lt;&gt;""),_xlfn.CONCAT(Table_dataReported[[#This Row],[sampleId]],"_",Table_dataReported[[#This Row],[specText]]),"")</f>
        <v/>
      </c>
      <c r="I107" t="str">
        <f>IF(Table_dataReported[[#This Row],[traceElText]]&lt;&gt;"",VLOOKUP(Table_dataReported[[#This Row],[traceElText]],Table_traceEl[],2,FALSE),"")</f>
        <v/>
      </c>
      <c r="K107" t="str">
        <f>IF(Table_dataReported[[#This Row],[specText]]&lt;&gt;"",VLOOKUP(Table_dataReported[[#This Row],[specText]],Table_spec[],2,FALSE),"")</f>
        <v/>
      </c>
      <c r="N107" t="str">
        <f>IF(Table_dataReported[[#This Row],[unitText]]&lt;&gt;"",VLOOKUP(Table_dataReported[[#This Row],[unitText]],Table_unit[],2,FALSE),"")</f>
        <v/>
      </c>
      <c r="P107" t="str">
        <f>IF(Table_dataReported[[#This Row],[weightText]]&lt;&gt;"",VLOOKUP(Table_dataReported[[#This Row],[weightText]],Table_weight[],2,FALSE),"")</f>
        <v/>
      </c>
      <c r="R107" t="str">
        <f>IF(Table_dataReported[[#This Row],[methAnText]]&lt;&gt;"",VLOOKUP(Table_dataReported[[#This Row],[methAnText]],Table_methAn[],2,FALSE),"")</f>
        <v/>
      </c>
      <c r="AA107" t="str">
        <f>IF(Table_dataReported[[#This Row],[unitText2]]&lt;&gt;"",VLOOKUP(Table_dataReported[[#This Row],[unitText2]],Table_unit[],2,FALSE),"")</f>
        <v/>
      </c>
      <c r="AB107" t="str">
        <f>IF(Table_dataReported[[#This Row],[unitText2]]="%","dw","")</f>
        <v/>
      </c>
      <c r="AC107" t="str">
        <f>IF(Table_dataReported[[#This Row],[weightText2]]&lt;&gt;"",VLOOKUP(Table_dataReported[[#This Row],[weightText2]],Table_weight[],2,FALSE),"")</f>
        <v/>
      </c>
      <c r="AF107" t="str">
        <f>IF(Table_dataReported[[#This Row],[unitText3]]&lt;&gt;"",VLOOKUP(Table_dataReported[[#This Row],[unitText3]],Table_unit[],2,FALSE),"")</f>
        <v/>
      </c>
      <c r="AG107" t="str">
        <f>IF(Table_dataReported[[#This Row],[unitText3]]="%","dw","")</f>
        <v/>
      </c>
      <c r="AH107" t="str">
        <f>IF(Table_dataReported[[#This Row],[weightText3]]&lt;&gt;"",VLOOKUP(Table_dataReported[[#This Row],[weightText3]],Table_weight[],2,FALSE),"")</f>
        <v/>
      </c>
      <c r="AQ107" t="str">
        <f>IF(Table_dataReported[[#This Row],[sampleId]]&lt;&gt;"", IF(Table_dataReported[[#This Row],[recId]]="","Missing record identifier","OK"),"")</f>
        <v/>
      </c>
      <c r="AR107" t="str">
        <f>IF(Table_dataReported[[#This Row],[sampleId]]&lt;&gt;"", IF(Table_dataReported[[#This Row],[envComp]]="","Missing environmental compartment","OK"),"")</f>
        <v/>
      </c>
      <c r="AS107" t="str">
        <f>IF(Table_dataReported[[#This Row],[sampleId]]&lt;&gt;"", IF(Table_dataReported[[#This Row],[pristineLoc]]="","Missing pristine location","OK"),"")</f>
        <v/>
      </c>
      <c r="AT107" t="str">
        <f>IF(Table_dataReported[[#This Row],[sampleId]]&lt;&gt;"", IF(Table_dataReported[[#This Row],[sampleLocCM]]="","Missing sampling location","OK"),"")</f>
        <v/>
      </c>
      <c r="AU107" t="str">
        <f>IF(Table_dataReported[[#This Row],[sampleId]]&lt;&gt;"", IF(Table_dataReported[[#This Row],[sampleDate]]="","Missing sampling date","OK"),"")</f>
        <v/>
      </c>
      <c r="AV107" t="str">
        <f>IF(Table_dataReported[[#This Row],[sampleId]]&lt;&gt;"", IF(Table_dataReported[[#This Row],[traceElText]]="","Missing trace element","OK"),"")</f>
        <v/>
      </c>
      <c r="AW107" t="str">
        <f>IF(Table_dataReported[[#This Row],[sampleId]]&lt;&gt;"", IF(Table_dataReported[[#This Row],[specText]]="","Missing speciation","OK"),"")</f>
        <v/>
      </c>
      <c r="AX107" t="str">
        <f>IF(Table_dataReported[[#This Row],[sampleId]]&lt;&gt;"", IF(Table_dataReported[[#This Row],[conc]]="","Missing concentration","OK"),"")</f>
        <v/>
      </c>
      <c r="AY107" t="str">
        <f>IF(Table_dataReported[[#This Row],[sampleId]]&lt;&gt;"", IF(Table_dataReported[[#This Row],[conc]]="","Missing method of analysis","OK"),"")</f>
        <v/>
      </c>
    </row>
    <row r="108" spans="2:51" x14ac:dyDescent="0.45">
      <c r="B108" t="str">
        <f>IF(AND(Table_dataReported[[#This Row],[sampleId]]&lt;&gt;"",Table_dataReported[[#This Row],[specText]]&lt;&gt;""),_xlfn.CONCAT(Table_dataReported[[#This Row],[sampleId]],"_",Table_dataReported[[#This Row],[specText]]),"")</f>
        <v/>
      </c>
      <c r="I108" t="str">
        <f>IF(Table_dataReported[[#This Row],[traceElText]]&lt;&gt;"",VLOOKUP(Table_dataReported[[#This Row],[traceElText]],Table_traceEl[],2,FALSE),"")</f>
        <v/>
      </c>
      <c r="K108" t="str">
        <f>IF(Table_dataReported[[#This Row],[specText]]&lt;&gt;"",VLOOKUP(Table_dataReported[[#This Row],[specText]],Table_spec[],2,FALSE),"")</f>
        <v/>
      </c>
      <c r="N108" t="str">
        <f>IF(Table_dataReported[[#This Row],[unitText]]&lt;&gt;"",VLOOKUP(Table_dataReported[[#This Row],[unitText]],Table_unit[],2,FALSE),"")</f>
        <v/>
      </c>
      <c r="P108" t="str">
        <f>IF(Table_dataReported[[#This Row],[weightText]]&lt;&gt;"",VLOOKUP(Table_dataReported[[#This Row],[weightText]],Table_weight[],2,FALSE),"")</f>
        <v/>
      </c>
      <c r="R108" t="str">
        <f>IF(Table_dataReported[[#This Row],[methAnText]]&lt;&gt;"",VLOOKUP(Table_dataReported[[#This Row],[methAnText]],Table_methAn[],2,FALSE),"")</f>
        <v/>
      </c>
      <c r="AA108" t="str">
        <f>IF(Table_dataReported[[#This Row],[unitText2]]&lt;&gt;"",VLOOKUP(Table_dataReported[[#This Row],[unitText2]],Table_unit[],2,FALSE),"")</f>
        <v/>
      </c>
      <c r="AB108" t="str">
        <f>IF(Table_dataReported[[#This Row],[unitText2]]="%","dw","")</f>
        <v/>
      </c>
      <c r="AC108" t="str">
        <f>IF(Table_dataReported[[#This Row],[weightText2]]&lt;&gt;"",VLOOKUP(Table_dataReported[[#This Row],[weightText2]],Table_weight[],2,FALSE),"")</f>
        <v/>
      </c>
      <c r="AF108" t="str">
        <f>IF(Table_dataReported[[#This Row],[unitText3]]&lt;&gt;"",VLOOKUP(Table_dataReported[[#This Row],[unitText3]],Table_unit[],2,FALSE),"")</f>
        <v/>
      </c>
      <c r="AG108" t="str">
        <f>IF(Table_dataReported[[#This Row],[unitText3]]="%","dw","")</f>
        <v/>
      </c>
      <c r="AH108" t="str">
        <f>IF(Table_dataReported[[#This Row],[weightText3]]&lt;&gt;"",VLOOKUP(Table_dataReported[[#This Row],[weightText3]],Table_weight[],2,FALSE),"")</f>
        <v/>
      </c>
      <c r="AQ108" t="str">
        <f>IF(Table_dataReported[[#This Row],[sampleId]]&lt;&gt;"", IF(Table_dataReported[[#This Row],[recId]]="","Missing record identifier","OK"),"")</f>
        <v/>
      </c>
      <c r="AR108" t="str">
        <f>IF(Table_dataReported[[#This Row],[sampleId]]&lt;&gt;"", IF(Table_dataReported[[#This Row],[envComp]]="","Missing environmental compartment","OK"),"")</f>
        <v/>
      </c>
      <c r="AS108" t="str">
        <f>IF(Table_dataReported[[#This Row],[sampleId]]&lt;&gt;"", IF(Table_dataReported[[#This Row],[pristineLoc]]="","Missing pristine location","OK"),"")</f>
        <v/>
      </c>
      <c r="AT108" t="str">
        <f>IF(Table_dataReported[[#This Row],[sampleId]]&lt;&gt;"", IF(Table_dataReported[[#This Row],[sampleLocCM]]="","Missing sampling location","OK"),"")</f>
        <v/>
      </c>
      <c r="AU108" t="str">
        <f>IF(Table_dataReported[[#This Row],[sampleId]]&lt;&gt;"", IF(Table_dataReported[[#This Row],[sampleDate]]="","Missing sampling date","OK"),"")</f>
        <v/>
      </c>
      <c r="AV108" t="str">
        <f>IF(Table_dataReported[[#This Row],[sampleId]]&lt;&gt;"", IF(Table_dataReported[[#This Row],[traceElText]]="","Missing trace element","OK"),"")</f>
        <v/>
      </c>
      <c r="AW108" t="str">
        <f>IF(Table_dataReported[[#This Row],[sampleId]]&lt;&gt;"", IF(Table_dataReported[[#This Row],[specText]]="","Missing speciation","OK"),"")</f>
        <v/>
      </c>
      <c r="AX108" t="str">
        <f>IF(Table_dataReported[[#This Row],[sampleId]]&lt;&gt;"", IF(Table_dataReported[[#This Row],[conc]]="","Missing concentration","OK"),"")</f>
        <v/>
      </c>
      <c r="AY108" t="str">
        <f>IF(Table_dataReported[[#This Row],[sampleId]]&lt;&gt;"", IF(Table_dataReported[[#This Row],[conc]]="","Missing method of analysis","OK"),"")</f>
        <v/>
      </c>
    </row>
    <row r="109" spans="2:51" x14ac:dyDescent="0.45">
      <c r="B109" t="str">
        <f>IF(AND(Table_dataReported[[#This Row],[sampleId]]&lt;&gt;"",Table_dataReported[[#This Row],[specText]]&lt;&gt;""),_xlfn.CONCAT(Table_dataReported[[#This Row],[sampleId]],"_",Table_dataReported[[#This Row],[specText]]),"")</f>
        <v/>
      </c>
      <c r="I109" t="str">
        <f>IF(Table_dataReported[[#This Row],[traceElText]]&lt;&gt;"",VLOOKUP(Table_dataReported[[#This Row],[traceElText]],Table_traceEl[],2,FALSE),"")</f>
        <v/>
      </c>
      <c r="K109" t="str">
        <f>IF(Table_dataReported[[#This Row],[specText]]&lt;&gt;"",VLOOKUP(Table_dataReported[[#This Row],[specText]],Table_spec[],2,FALSE),"")</f>
        <v/>
      </c>
      <c r="N109" t="str">
        <f>IF(Table_dataReported[[#This Row],[unitText]]&lt;&gt;"",VLOOKUP(Table_dataReported[[#This Row],[unitText]],Table_unit[],2,FALSE),"")</f>
        <v/>
      </c>
      <c r="P109" t="str">
        <f>IF(Table_dataReported[[#This Row],[weightText]]&lt;&gt;"",VLOOKUP(Table_dataReported[[#This Row],[weightText]],Table_weight[],2,FALSE),"")</f>
        <v/>
      </c>
      <c r="R109" t="str">
        <f>IF(Table_dataReported[[#This Row],[methAnText]]&lt;&gt;"",VLOOKUP(Table_dataReported[[#This Row],[methAnText]],Table_methAn[],2,FALSE),"")</f>
        <v/>
      </c>
      <c r="AA109" t="str">
        <f>IF(Table_dataReported[[#This Row],[unitText2]]&lt;&gt;"",VLOOKUP(Table_dataReported[[#This Row],[unitText2]],Table_unit[],2,FALSE),"")</f>
        <v/>
      </c>
      <c r="AB109" t="str">
        <f>IF(Table_dataReported[[#This Row],[unitText2]]="%","dw","")</f>
        <v/>
      </c>
      <c r="AC109" t="str">
        <f>IF(Table_dataReported[[#This Row],[weightText2]]&lt;&gt;"",VLOOKUP(Table_dataReported[[#This Row],[weightText2]],Table_weight[],2,FALSE),"")</f>
        <v/>
      </c>
      <c r="AF109" t="str">
        <f>IF(Table_dataReported[[#This Row],[unitText3]]&lt;&gt;"",VLOOKUP(Table_dataReported[[#This Row],[unitText3]],Table_unit[],2,FALSE),"")</f>
        <v/>
      </c>
      <c r="AG109" t="str">
        <f>IF(Table_dataReported[[#This Row],[unitText3]]="%","dw","")</f>
        <v/>
      </c>
      <c r="AH109" t="str">
        <f>IF(Table_dataReported[[#This Row],[weightText3]]&lt;&gt;"",VLOOKUP(Table_dataReported[[#This Row],[weightText3]],Table_weight[],2,FALSE),"")</f>
        <v/>
      </c>
      <c r="AQ109" t="str">
        <f>IF(Table_dataReported[[#This Row],[sampleId]]&lt;&gt;"", IF(Table_dataReported[[#This Row],[recId]]="","Missing record identifier","OK"),"")</f>
        <v/>
      </c>
      <c r="AR109" t="str">
        <f>IF(Table_dataReported[[#This Row],[sampleId]]&lt;&gt;"", IF(Table_dataReported[[#This Row],[envComp]]="","Missing environmental compartment","OK"),"")</f>
        <v/>
      </c>
      <c r="AS109" t="str">
        <f>IF(Table_dataReported[[#This Row],[sampleId]]&lt;&gt;"", IF(Table_dataReported[[#This Row],[pristineLoc]]="","Missing pristine location","OK"),"")</f>
        <v/>
      </c>
      <c r="AT109" t="str">
        <f>IF(Table_dataReported[[#This Row],[sampleId]]&lt;&gt;"", IF(Table_dataReported[[#This Row],[sampleLocCM]]="","Missing sampling location","OK"),"")</f>
        <v/>
      </c>
      <c r="AU109" t="str">
        <f>IF(Table_dataReported[[#This Row],[sampleId]]&lt;&gt;"", IF(Table_dataReported[[#This Row],[sampleDate]]="","Missing sampling date","OK"),"")</f>
        <v/>
      </c>
      <c r="AV109" t="str">
        <f>IF(Table_dataReported[[#This Row],[sampleId]]&lt;&gt;"", IF(Table_dataReported[[#This Row],[traceElText]]="","Missing trace element","OK"),"")</f>
        <v/>
      </c>
      <c r="AW109" t="str">
        <f>IF(Table_dataReported[[#This Row],[sampleId]]&lt;&gt;"", IF(Table_dataReported[[#This Row],[specText]]="","Missing speciation","OK"),"")</f>
        <v/>
      </c>
      <c r="AX109" t="str">
        <f>IF(Table_dataReported[[#This Row],[sampleId]]&lt;&gt;"", IF(Table_dataReported[[#This Row],[conc]]="","Missing concentration","OK"),"")</f>
        <v/>
      </c>
      <c r="AY109" t="str">
        <f>IF(Table_dataReported[[#This Row],[sampleId]]&lt;&gt;"", IF(Table_dataReported[[#This Row],[conc]]="","Missing method of analysis","OK"),"")</f>
        <v/>
      </c>
    </row>
    <row r="110" spans="2:51" x14ac:dyDescent="0.45">
      <c r="B110" t="str">
        <f>IF(AND(Table_dataReported[[#This Row],[sampleId]]&lt;&gt;"",Table_dataReported[[#This Row],[specText]]&lt;&gt;""),_xlfn.CONCAT(Table_dataReported[[#This Row],[sampleId]],"_",Table_dataReported[[#This Row],[specText]]),"")</f>
        <v/>
      </c>
      <c r="I110" t="str">
        <f>IF(Table_dataReported[[#This Row],[traceElText]]&lt;&gt;"",VLOOKUP(Table_dataReported[[#This Row],[traceElText]],Table_traceEl[],2,FALSE),"")</f>
        <v/>
      </c>
      <c r="K110" t="str">
        <f>IF(Table_dataReported[[#This Row],[specText]]&lt;&gt;"",VLOOKUP(Table_dataReported[[#This Row],[specText]],Table_spec[],2,FALSE),"")</f>
        <v/>
      </c>
      <c r="N110" t="str">
        <f>IF(Table_dataReported[[#This Row],[unitText]]&lt;&gt;"",VLOOKUP(Table_dataReported[[#This Row],[unitText]],Table_unit[],2,FALSE),"")</f>
        <v/>
      </c>
      <c r="P110" t="str">
        <f>IF(Table_dataReported[[#This Row],[weightText]]&lt;&gt;"",VLOOKUP(Table_dataReported[[#This Row],[weightText]],Table_weight[],2,FALSE),"")</f>
        <v/>
      </c>
      <c r="R110" t="str">
        <f>IF(Table_dataReported[[#This Row],[methAnText]]&lt;&gt;"",VLOOKUP(Table_dataReported[[#This Row],[methAnText]],Table_methAn[],2,FALSE),"")</f>
        <v/>
      </c>
      <c r="AA110" t="str">
        <f>IF(Table_dataReported[[#This Row],[unitText2]]&lt;&gt;"",VLOOKUP(Table_dataReported[[#This Row],[unitText2]],Table_unit[],2,FALSE),"")</f>
        <v/>
      </c>
      <c r="AB110" t="str">
        <f>IF(Table_dataReported[[#This Row],[unitText2]]="%","dw","")</f>
        <v/>
      </c>
      <c r="AC110" t="str">
        <f>IF(Table_dataReported[[#This Row],[weightText2]]&lt;&gt;"",VLOOKUP(Table_dataReported[[#This Row],[weightText2]],Table_weight[],2,FALSE),"")</f>
        <v/>
      </c>
      <c r="AF110" t="str">
        <f>IF(Table_dataReported[[#This Row],[unitText3]]&lt;&gt;"",VLOOKUP(Table_dataReported[[#This Row],[unitText3]],Table_unit[],2,FALSE),"")</f>
        <v/>
      </c>
      <c r="AG110" t="str">
        <f>IF(Table_dataReported[[#This Row],[unitText3]]="%","dw","")</f>
        <v/>
      </c>
      <c r="AH110" t="str">
        <f>IF(Table_dataReported[[#This Row],[weightText3]]&lt;&gt;"",VLOOKUP(Table_dataReported[[#This Row],[weightText3]],Table_weight[],2,FALSE),"")</f>
        <v/>
      </c>
      <c r="AQ110" t="str">
        <f>IF(Table_dataReported[[#This Row],[sampleId]]&lt;&gt;"", IF(Table_dataReported[[#This Row],[recId]]="","Missing record identifier","OK"),"")</f>
        <v/>
      </c>
      <c r="AR110" t="str">
        <f>IF(Table_dataReported[[#This Row],[sampleId]]&lt;&gt;"", IF(Table_dataReported[[#This Row],[envComp]]="","Missing environmental compartment","OK"),"")</f>
        <v/>
      </c>
      <c r="AS110" t="str">
        <f>IF(Table_dataReported[[#This Row],[sampleId]]&lt;&gt;"", IF(Table_dataReported[[#This Row],[pristineLoc]]="","Missing pristine location","OK"),"")</f>
        <v/>
      </c>
      <c r="AT110" t="str">
        <f>IF(Table_dataReported[[#This Row],[sampleId]]&lt;&gt;"", IF(Table_dataReported[[#This Row],[sampleLocCM]]="","Missing sampling location","OK"),"")</f>
        <v/>
      </c>
      <c r="AU110" t="str">
        <f>IF(Table_dataReported[[#This Row],[sampleId]]&lt;&gt;"", IF(Table_dataReported[[#This Row],[sampleDate]]="","Missing sampling date","OK"),"")</f>
        <v/>
      </c>
      <c r="AV110" t="str">
        <f>IF(Table_dataReported[[#This Row],[sampleId]]&lt;&gt;"", IF(Table_dataReported[[#This Row],[traceElText]]="","Missing trace element","OK"),"")</f>
        <v/>
      </c>
      <c r="AW110" t="str">
        <f>IF(Table_dataReported[[#This Row],[sampleId]]&lt;&gt;"", IF(Table_dataReported[[#This Row],[specText]]="","Missing speciation","OK"),"")</f>
        <v/>
      </c>
      <c r="AX110" t="str">
        <f>IF(Table_dataReported[[#This Row],[sampleId]]&lt;&gt;"", IF(Table_dataReported[[#This Row],[conc]]="","Missing concentration","OK"),"")</f>
        <v/>
      </c>
      <c r="AY110" t="str">
        <f>IF(Table_dataReported[[#This Row],[sampleId]]&lt;&gt;"", IF(Table_dataReported[[#This Row],[conc]]="","Missing method of analysis","OK"),"")</f>
        <v/>
      </c>
    </row>
    <row r="111" spans="2:51" x14ac:dyDescent="0.45">
      <c r="B111" t="str">
        <f>IF(AND(Table_dataReported[[#This Row],[sampleId]]&lt;&gt;"",Table_dataReported[[#This Row],[specText]]&lt;&gt;""),_xlfn.CONCAT(Table_dataReported[[#This Row],[sampleId]],"_",Table_dataReported[[#This Row],[specText]]),"")</f>
        <v/>
      </c>
      <c r="I111" t="str">
        <f>IF(Table_dataReported[[#This Row],[traceElText]]&lt;&gt;"",VLOOKUP(Table_dataReported[[#This Row],[traceElText]],Table_traceEl[],2,FALSE),"")</f>
        <v/>
      </c>
      <c r="K111" t="str">
        <f>IF(Table_dataReported[[#This Row],[specText]]&lt;&gt;"",VLOOKUP(Table_dataReported[[#This Row],[specText]],Table_spec[],2,FALSE),"")</f>
        <v/>
      </c>
      <c r="N111" t="str">
        <f>IF(Table_dataReported[[#This Row],[unitText]]&lt;&gt;"",VLOOKUP(Table_dataReported[[#This Row],[unitText]],Table_unit[],2,FALSE),"")</f>
        <v/>
      </c>
      <c r="P111" t="str">
        <f>IF(Table_dataReported[[#This Row],[weightText]]&lt;&gt;"",VLOOKUP(Table_dataReported[[#This Row],[weightText]],Table_weight[],2,FALSE),"")</f>
        <v/>
      </c>
      <c r="R111" t="str">
        <f>IF(Table_dataReported[[#This Row],[methAnText]]&lt;&gt;"",VLOOKUP(Table_dataReported[[#This Row],[methAnText]],Table_methAn[],2,FALSE),"")</f>
        <v/>
      </c>
      <c r="AA111" t="str">
        <f>IF(Table_dataReported[[#This Row],[unitText2]]&lt;&gt;"",VLOOKUP(Table_dataReported[[#This Row],[unitText2]],Table_unit[],2,FALSE),"")</f>
        <v/>
      </c>
      <c r="AB111" t="str">
        <f>IF(Table_dataReported[[#This Row],[unitText2]]="%","dw","")</f>
        <v/>
      </c>
      <c r="AC111" t="str">
        <f>IF(Table_dataReported[[#This Row],[weightText2]]&lt;&gt;"",VLOOKUP(Table_dataReported[[#This Row],[weightText2]],Table_weight[],2,FALSE),"")</f>
        <v/>
      </c>
      <c r="AF111" t="str">
        <f>IF(Table_dataReported[[#This Row],[unitText3]]&lt;&gt;"",VLOOKUP(Table_dataReported[[#This Row],[unitText3]],Table_unit[],2,FALSE),"")</f>
        <v/>
      </c>
      <c r="AG111" t="str">
        <f>IF(Table_dataReported[[#This Row],[unitText3]]="%","dw","")</f>
        <v/>
      </c>
      <c r="AH111" t="str">
        <f>IF(Table_dataReported[[#This Row],[weightText3]]&lt;&gt;"",VLOOKUP(Table_dataReported[[#This Row],[weightText3]],Table_weight[],2,FALSE),"")</f>
        <v/>
      </c>
      <c r="AQ111" t="str">
        <f>IF(Table_dataReported[[#This Row],[sampleId]]&lt;&gt;"", IF(Table_dataReported[[#This Row],[recId]]="","Missing record identifier","OK"),"")</f>
        <v/>
      </c>
      <c r="AR111" t="str">
        <f>IF(Table_dataReported[[#This Row],[sampleId]]&lt;&gt;"", IF(Table_dataReported[[#This Row],[envComp]]="","Missing environmental compartment","OK"),"")</f>
        <v/>
      </c>
      <c r="AS111" t="str">
        <f>IF(Table_dataReported[[#This Row],[sampleId]]&lt;&gt;"", IF(Table_dataReported[[#This Row],[pristineLoc]]="","Missing pristine location","OK"),"")</f>
        <v/>
      </c>
      <c r="AT111" t="str">
        <f>IF(Table_dataReported[[#This Row],[sampleId]]&lt;&gt;"", IF(Table_dataReported[[#This Row],[sampleLocCM]]="","Missing sampling location","OK"),"")</f>
        <v/>
      </c>
      <c r="AU111" t="str">
        <f>IF(Table_dataReported[[#This Row],[sampleId]]&lt;&gt;"", IF(Table_dataReported[[#This Row],[sampleDate]]="","Missing sampling date","OK"),"")</f>
        <v/>
      </c>
      <c r="AV111" t="str">
        <f>IF(Table_dataReported[[#This Row],[sampleId]]&lt;&gt;"", IF(Table_dataReported[[#This Row],[traceElText]]="","Missing trace element","OK"),"")</f>
        <v/>
      </c>
      <c r="AW111" t="str">
        <f>IF(Table_dataReported[[#This Row],[sampleId]]&lt;&gt;"", IF(Table_dataReported[[#This Row],[specText]]="","Missing speciation","OK"),"")</f>
        <v/>
      </c>
      <c r="AX111" t="str">
        <f>IF(Table_dataReported[[#This Row],[sampleId]]&lt;&gt;"", IF(Table_dataReported[[#This Row],[conc]]="","Missing concentration","OK"),"")</f>
        <v/>
      </c>
      <c r="AY111" t="str">
        <f>IF(Table_dataReported[[#This Row],[sampleId]]&lt;&gt;"", IF(Table_dataReported[[#This Row],[conc]]="","Missing method of analysis","OK"),"")</f>
        <v/>
      </c>
    </row>
    <row r="112" spans="2:51" x14ac:dyDescent="0.45">
      <c r="B112" t="str">
        <f>IF(AND(Table_dataReported[[#This Row],[sampleId]]&lt;&gt;"",Table_dataReported[[#This Row],[specText]]&lt;&gt;""),_xlfn.CONCAT(Table_dataReported[[#This Row],[sampleId]],"_",Table_dataReported[[#This Row],[specText]]),"")</f>
        <v/>
      </c>
      <c r="I112" t="str">
        <f>IF(Table_dataReported[[#This Row],[traceElText]]&lt;&gt;"",VLOOKUP(Table_dataReported[[#This Row],[traceElText]],Table_traceEl[],2,FALSE),"")</f>
        <v/>
      </c>
      <c r="K112" t="str">
        <f>IF(Table_dataReported[[#This Row],[specText]]&lt;&gt;"",VLOOKUP(Table_dataReported[[#This Row],[specText]],Table_spec[],2,FALSE),"")</f>
        <v/>
      </c>
      <c r="N112" t="str">
        <f>IF(Table_dataReported[[#This Row],[unitText]]&lt;&gt;"",VLOOKUP(Table_dataReported[[#This Row],[unitText]],Table_unit[],2,FALSE),"")</f>
        <v/>
      </c>
      <c r="P112" t="str">
        <f>IF(Table_dataReported[[#This Row],[weightText]]&lt;&gt;"",VLOOKUP(Table_dataReported[[#This Row],[weightText]],Table_weight[],2,FALSE),"")</f>
        <v/>
      </c>
      <c r="R112" t="str">
        <f>IF(Table_dataReported[[#This Row],[methAnText]]&lt;&gt;"",VLOOKUP(Table_dataReported[[#This Row],[methAnText]],Table_methAn[],2,FALSE),"")</f>
        <v/>
      </c>
      <c r="AA112" t="str">
        <f>IF(Table_dataReported[[#This Row],[unitText2]]&lt;&gt;"",VLOOKUP(Table_dataReported[[#This Row],[unitText2]],Table_unit[],2,FALSE),"")</f>
        <v/>
      </c>
      <c r="AB112" t="str">
        <f>IF(Table_dataReported[[#This Row],[unitText2]]="%","dw","")</f>
        <v/>
      </c>
      <c r="AC112" t="str">
        <f>IF(Table_dataReported[[#This Row],[weightText2]]&lt;&gt;"",VLOOKUP(Table_dataReported[[#This Row],[weightText2]],Table_weight[],2,FALSE),"")</f>
        <v/>
      </c>
      <c r="AF112" t="str">
        <f>IF(Table_dataReported[[#This Row],[unitText3]]&lt;&gt;"",VLOOKUP(Table_dataReported[[#This Row],[unitText3]],Table_unit[],2,FALSE),"")</f>
        <v/>
      </c>
      <c r="AG112" t="str">
        <f>IF(Table_dataReported[[#This Row],[unitText3]]="%","dw","")</f>
        <v/>
      </c>
      <c r="AH112" t="str">
        <f>IF(Table_dataReported[[#This Row],[weightText3]]&lt;&gt;"",VLOOKUP(Table_dataReported[[#This Row],[weightText3]],Table_weight[],2,FALSE),"")</f>
        <v/>
      </c>
      <c r="AQ112" t="str">
        <f>IF(Table_dataReported[[#This Row],[sampleId]]&lt;&gt;"", IF(Table_dataReported[[#This Row],[recId]]="","Missing record identifier","OK"),"")</f>
        <v/>
      </c>
      <c r="AR112" t="str">
        <f>IF(Table_dataReported[[#This Row],[sampleId]]&lt;&gt;"", IF(Table_dataReported[[#This Row],[envComp]]="","Missing environmental compartment","OK"),"")</f>
        <v/>
      </c>
      <c r="AS112" t="str">
        <f>IF(Table_dataReported[[#This Row],[sampleId]]&lt;&gt;"", IF(Table_dataReported[[#This Row],[pristineLoc]]="","Missing pristine location","OK"),"")</f>
        <v/>
      </c>
      <c r="AT112" t="str">
        <f>IF(Table_dataReported[[#This Row],[sampleId]]&lt;&gt;"", IF(Table_dataReported[[#This Row],[sampleLocCM]]="","Missing sampling location","OK"),"")</f>
        <v/>
      </c>
      <c r="AU112" t="str">
        <f>IF(Table_dataReported[[#This Row],[sampleId]]&lt;&gt;"", IF(Table_dataReported[[#This Row],[sampleDate]]="","Missing sampling date","OK"),"")</f>
        <v/>
      </c>
      <c r="AV112" t="str">
        <f>IF(Table_dataReported[[#This Row],[sampleId]]&lt;&gt;"", IF(Table_dataReported[[#This Row],[traceElText]]="","Missing trace element","OK"),"")</f>
        <v/>
      </c>
      <c r="AW112" t="str">
        <f>IF(Table_dataReported[[#This Row],[sampleId]]&lt;&gt;"", IF(Table_dataReported[[#This Row],[specText]]="","Missing speciation","OK"),"")</f>
        <v/>
      </c>
      <c r="AX112" t="str">
        <f>IF(Table_dataReported[[#This Row],[sampleId]]&lt;&gt;"", IF(Table_dataReported[[#This Row],[conc]]="","Missing concentration","OK"),"")</f>
        <v/>
      </c>
      <c r="AY112" t="str">
        <f>IF(Table_dataReported[[#This Row],[sampleId]]&lt;&gt;"", IF(Table_dataReported[[#This Row],[conc]]="","Missing method of analysis","OK"),"")</f>
        <v/>
      </c>
    </row>
    <row r="113" spans="2:51" x14ac:dyDescent="0.45">
      <c r="B113" t="str">
        <f>IF(AND(Table_dataReported[[#This Row],[sampleId]]&lt;&gt;"",Table_dataReported[[#This Row],[specText]]&lt;&gt;""),_xlfn.CONCAT(Table_dataReported[[#This Row],[sampleId]],"_",Table_dataReported[[#This Row],[specText]]),"")</f>
        <v/>
      </c>
      <c r="I113" t="str">
        <f>IF(Table_dataReported[[#This Row],[traceElText]]&lt;&gt;"",VLOOKUP(Table_dataReported[[#This Row],[traceElText]],Table_traceEl[],2,FALSE),"")</f>
        <v/>
      </c>
      <c r="K113" t="str">
        <f>IF(Table_dataReported[[#This Row],[specText]]&lt;&gt;"",VLOOKUP(Table_dataReported[[#This Row],[specText]],Table_spec[],2,FALSE),"")</f>
        <v/>
      </c>
      <c r="N113" t="str">
        <f>IF(Table_dataReported[[#This Row],[unitText]]&lt;&gt;"",VLOOKUP(Table_dataReported[[#This Row],[unitText]],Table_unit[],2,FALSE),"")</f>
        <v/>
      </c>
      <c r="P113" t="str">
        <f>IF(Table_dataReported[[#This Row],[weightText]]&lt;&gt;"",VLOOKUP(Table_dataReported[[#This Row],[weightText]],Table_weight[],2,FALSE),"")</f>
        <v/>
      </c>
      <c r="R113" t="str">
        <f>IF(Table_dataReported[[#This Row],[methAnText]]&lt;&gt;"",VLOOKUP(Table_dataReported[[#This Row],[methAnText]],Table_methAn[],2,FALSE),"")</f>
        <v/>
      </c>
      <c r="AA113" t="str">
        <f>IF(Table_dataReported[[#This Row],[unitText2]]&lt;&gt;"",VLOOKUP(Table_dataReported[[#This Row],[unitText2]],Table_unit[],2,FALSE),"")</f>
        <v/>
      </c>
      <c r="AB113" t="str">
        <f>IF(Table_dataReported[[#This Row],[unitText2]]="%","dw","")</f>
        <v/>
      </c>
      <c r="AC113" t="str">
        <f>IF(Table_dataReported[[#This Row],[weightText2]]&lt;&gt;"",VLOOKUP(Table_dataReported[[#This Row],[weightText2]],Table_weight[],2,FALSE),"")</f>
        <v/>
      </c>
      <c r="AF113" t="str">
        <f>IF(Table_dataReported[[#This Row],[unitText3]]&lt;&gt;"",VLOOKUP(Table_dataReported[[#This Row],[unitText3]],Table_unit[],2,FALSE),"")</f>
        <v/>
      </c>
      <c r="AG113" t="str">
        <f>IF(Table_dataReported[[#This Row],[unitText3]]="%","dw","")</f>
        <v/>
      </c>
      <c r="AH113" t="str">
        <f>IF(Table_dataReported[[#This Row],[weightText3]]&lt;&gt;"",VLOOKUP(Table_dataReported[[#This Row],[weightText3]],Table_weight[],2,FALSE),"")</f>
        <v/>
      </c>
      <c r="AQ113" t="str">
        <f>IF(Table_dataReported[[#This Row],[sampleId]]&lt;&gt;"", IF(Table_dataReported[[#This Row],[recId]]="","Missing record identifier","OK"),"")</f>
        <v/>
      </c>
      <c r="AR113" t="str">
        <f>IF(Table_dataReported[[#This Row],[sampleId]]&lt;&gt;"", IF(Table_dataReported[[#This Row],[envComp]]="","Missing environmental compartment","OK"),"")</f>
        <v/>
      </c>
      <c r="AS113" t="str">
        <f>IF(Table_dataReported[[#This Row],[sampleId]]&lt;&gt;"", IF(Table_dataReported[[#This Row],[pristineLoc]]="","Missing pristine location","OK"),"")</f>
        <v/>
      </c>
      <c r="AT113" t="str">
        <f>IF(Table_dataReported[[#This Row],[sampleId]]&lt;&gt;"", IF(Table_dataReported[[#This Row],[sampleLocCM]]="","Missing sampling location","OK"),"")</f>
        <v/>
      </c>
      <c r="AU113" t="str">
        <f>IF(Table_dataReported[[#This Row],[sampleId]]&lt;&gt;"", IF(Table_dataReported[[#This Row],[sampleDate]]="","Missing sampling date","OK"),"")</f>
        <v/>
      </c>
      <c r="AV113" t="str">
        <f>IF(Table_dataReported[[#This Row],[sampleId]]&lt;&gt;"", IF(Table_dataReported[[#This Row],[traceElText]]="","Missing trace element","OK"),"")</f>
        <v/>
      </c>
      <c r="AW113" t="str">
        <f>IF(Table_dataReported[[#This Row],[sampleId]]&lt;&gt;"", IF(Table_dataReported[[#This Row],[specText]]="","Missing speciation","OK"),"")</f>
        <v/>
      </c>
      <c r="AX113" t="str">
        <f>IF(Table_dataReported[[#This Row],[sampleId]]&lt;&gt;"", IF(Table_dataReported[[#This Row],[conc]]="","Missing concentration","OK"),"")</f>
        <v/>
      </c>
      <c r="AY113" t="str">
        <f>IF(Table_dataReported[[#This Row],[sampleId]]&lt;&gt;"", IF(Table_dataReported[[#This Row],[conc]]="","Missing method of analysis","OK"),"")</f>
        <v/>
      </c>
    </row>
    <row r="114" spans="2:51" x14ac:dyDescent="0.45">
      <c r="B114" t="str">
        <f>IF(AND(Table_dataReported[[#This Row],[sampleId]]&lt;&gt;"",Table_dataReported[[#This Row],[specText]]&lt;&gt;""),_xlfn.CONCAT(Table_dataReported[[#This Row],[sampleId]],"_",Table_dataReported[[#This Row],[specText]]),"")</f>
        <v/>
      </c>
      <c r="I114" t="str">
        <f>IF(Table_dataReported[[#This Row],[traceElText]]&lt;&gt;"",VLOOKUP(Table_dataReported[[#This Row],[traceElText]],Table_traceEl[],2,FALSE),"")</f>
        <v/>
      </c>
      <c r="K114" t="str">
        <f>IF(Table_dataReported[[#This Row],[specText]]&lt;&gt;"",VLOOKUP(Table_dataReported[[#This Row],[specText]],Table_spec[],2,FALSE),"")</f>
        <v/>
      </c>
      <c r="N114" t="str">
        <f>IF(Table_dataReported[[#This Row],[unitText]]&lt;&gt;"",VLOOKUP(Table_dataReported[[#This Row],[unitText]],Table_unit[],2,FALSE),"")</f>
        <v/>
      </c>
      <c r="P114" t="str">
        <f>IF(Table_dataReported[[#This Row],[weightText]]&lt;&gt;"",VLOOKUP(Table_dataReported[[#This Row],[weightText]],Table_weight[],2,FALSE),"")</f>
        <v/>
      </c>
      <c r="R114" t="str">
        <f>IF(Table_dataReported[[#This Row],[methAnText]]&lt;&gt;"",VLOOKUP(Table_dataReported[[#This Row],[methAnText]],Table_methAn[],2,FALSE),"")</f>
        <v/>
      </c>
      <c r="AA114" t="str">
        <f>IF(Table_dataReported[[#This Row],[unitText2]]&lt;&gt;"",VLOOKUP(Table_dataReported[[#This Row],[unitText2]],Table_unit[],2,FALSE),"")</f>
        <v/>
      </c>
      <c r="AB114" t="str">
        <f>IF(Table_dataReported[[#This Row],[unitText2]]="%","dw","")</f>
        <v/>
      </c>
      <c r="AC114" t="str">
        <f>IF(Table_dataReported[[#This Row],[weightText2]]&lt;&gt;"",VLOOKUP(Table_dataReported[[#This Row],[weightText2]],Table_weight[],2,FALSE),"")</f>
        <v/>
      </c>
      <c r="AF114" t="str">
        <f>IF(Table_dataReported[[#This Row],[unitText3]]&lt;&gt;"",VLOOKUP(Table_dataReported[[#This Row],[unitText3]],Table_unit[],2,FALSE),"")</f>
        <v/>
      </c>
      <c r="AG114" t="str">
        <f>IF(Table_dataReported[[#This Row],[unitText3]]="%","dw","")</f>
        <v/>
      </c>
      <c r="AH114" t="str">
        <f>IF(Table_dataReported[[#This Row],[weightText3]]&lt;&gt;"",VLOOKUP(Table_dataReported[[#This Row],[weightText3]],Table_weight[],2,FALSE),"")</f>
        <v/>
      </c>
      <c r="AQ114" t="str">
        <f>IF(Table_dataReported[[#This Row],[sampleId]]&lt;&gt;"", IF(Table_dataReported[[#This Row],[recId]]="","Missing record identifier","OK"),"")</f>
        <v/>
      </c>
      <c r="AR114" t="str">
        <f>IF(Table_dataReported[[#This Row],[sampleId]]&lt;&gt;"", IF(Table_dataReported[[#This Row],[envComp]]="","Missing environmental compartment","OK"),"")</f>
        <v/>
      </c>
      <c r="AS114" t="str">
        <f>IF(Table_dataReported[[#This Row],[sampleId]]&lt;&gt;"", IF(Table_dataReported[[#This Row],[pristineLoc]]="","Missing pristine location","OK"),"")</f>
        <v/>
      </c>
      <c r="AT114" t="str">
        <f>IF(Table_dataReported[[#This Row],[sampleId]]&lt;&gt;"", IF(Table_dataReported[[#This Row],[sampleLocCM]]="","Missing sampling location","OK"),"")</f>
        <v/>
      </c>
      <c r="AU114" t="str">
        <f>IF(Table_dataReported[[#This Row],[sampleId]]&lt;&gt;"", IF(Table_dataReported[[#This Row],[sampleDate]]="","Missing sampling date","OK"),"")</f>
        <v/>
      </c>
      <c r="AV114" t="str">
        <f>IF(Table_dataReported[[#This Row],[sampleId]]&lt;&gt;"", IF(Table_dataReported[[#This Row],[traceElText]]="","Missing trace element","OK"),"")</f>
        <v/>
      </c>
      <c r="AW114" t="str">
        <f>IF(Table_dataReported[[#This Row],[sampleId]]&lt;&gt;"", IF(Table_dataReported[[#This Row],[specText]]="","Missing speciation","OK"),"")</f>
        <v/>
      </c>
      <c r="AX114" t="str">
        <f>IF(Table_dataReported[[#This Row],[sampleId]]&lt;&gt;"", IF(Table_dataReported[[#This Row],[conc]]="","Missing concentration","OK"),"")</f>
        <v/>
      </c>
      <c r="AY114" t="str">
        <f>IF(Table_dataReported[[#This Row],[sampleId]]&lt;&gt;"", IF(Table_dataReported[[#This Row],[conc]]="","Missing method of analysis","OK"),"")</f>
        <v/>
      </c>
    </row>
    <row r="115" spans="2:51" x14ac:dyDescent="0.45">
      <c r="B115" t="str">
        <f>IF(AND(Table_dataReported[[#This Row],[sampleId]]&lt;&gt;"",Table_dataReported[[#This Row],[specText]]&lt;&gt;""),_xlfn.CONCAT(Table_dataReported[[#This Row],[sampleId]],"_",Table_dataReported[[#This Row],[specText]]),"")</f>
        <v/>
      </c>
      <c r="I115" t="str">
        <f>IF(Table_dataReported[[#This Row],[traceElText]]&lt;&gt;"",VLOOKUP(Table_dataReported[[#This Row],[traceElText]],Table_traceEl[],2,FALSE),"")</f>
        <v/>
      </c>
      <c r="K115" t="str">
        <f>IF(Table_dataReported[[#This Row],[specText]]&lt;&gt;"",VLOOKUP(Table_dataReported[[#This Row],[specText]],Table_spec[],2,FALSE),"")</f>
        <v/>
      </c>
      <c r="N115" t="str">
        <f>IF(Table_dataReported[[#This Row],[unitText]]&lt;&gt;"",VLOOKUP(Table_dataReported[[#This Row],[unitText]],Table_unit[],2,FALSE),"")</f>
        <v/>
      </c>
      <c r="P115" t="str">
        <f>IF(Table_dataReported[[#This Row],[weightText]]&lt;&gt;"",VLOOKUP(Table_dataReported[[#This Row],[weightText]],Table_weight[],2,FALSE),"")</f>
        <v/>
      </c>
      <c r="R115" t="str">
        <f>IF(Table_dataReported[[#This Row],[methAnText]]&lt;&gt;"",VLOOKUP(Table_dataReported[[#This Row],[methAnText]],Table_methAn[],2,FALSE),"")</f>
        <v/>
      </c>
      <c r="AA115" t="str">
        <f>IF(Table_dataReported[[#This Row],[unitText2]]&lt;&gt;"",VLOOKUP(Table_dataReported[[#This Row],[unitText2]],Table_unit[],2,FALSE),"")</f>
        <v/>
      </c>
      <c r="AB115" t="str">
        <f>IF(Table_dataReported[[#This Row],[unitText2]]="%","dw","")</f>
        <v/>
      </c>
      <c r="AC115" t="str">
        <f>IF(Table_dataReported[[#This Row],[weightText2]]&lt;&gt;"",VLOOKUP(Table_dataReported[[#This Row],[weightText2]],Table_weight[],2,FALSE),"")</f>
        <v/>
      </c>
      <c r="AF115" t="str">
        <f>IF(Table_dataReported[[#This Row],[unitText3]]&lt;&gt;"",VLOOKUP(Table_dataReported[[#This Row],[unitText3]],Table_unit[],2,FALSE),"")</f>
        <v/>
      </c>
      <c r="AG115" t="str">
        <f>IF(Table_dataReported[[#This Row],[unitText3]]="%","dw","")</f>
        <v/>
      </c>
      <c r="AH115" t="str">
        <f>IF(Table_dataReported[[#This Row],[weightText3]]&lt;&gt;"",VLOOKUP(Table_dataReported[[#This Row],[weightText3]],Table_weight[],2,FALSE),"")</f>
        <v/>
      </c>
      <c r="AQ115" t="str">
        <f>IF(Table_dataReported[[#This Row],[sampleId]]&lt;&gt;"", IF(Table_dataReported[[#This Row],[recId]]="","Missing record identifier","OK"),"")</f>
        <v/>
      </c>
      <c r="AR115" t="str">
        <f>IF(Table_dataReported[[#This Row],[sampleId]]&lt;&gt;"", IF(Table_dataReported[[#This Row],[envComp]]="","Missing environmental compartment","OK"),"")</f>
        <v/>
      </c>
      <c r="AS115" t="str">
        <f>IF(Table_dataReported[[#This Row],[sampleId]]&lt;&gt;"", IF(Table_dataReported[[#This Row],[pristineLoc]]="","Missing pristine location","OK"),"")</f>
        <v/>
      </c>
      <c r="AT115" t="str">
        <f>IF(Table_dataReported[[#This Row],[sampleId]]&lt;&gt;"", IF(Table_dataReported[[#This Row],[sampleLocCM]]="","Missing sampling location","OK"),"")</f>
        <v/>
      </c>
      <c r="AU115" t="str">
        <f>IF(Table_dataReported[[#This Row],[sampleId]]&lt;&gt;"", IF(Table_dataReported[[#This Row],[sampleDate]]="","Missing sampling date","OK"),"")</f>
        <v/>
      </c>
      <c r="AV115" t="str">
        <f>IF(Table_dataReported[[#This Row],[sampleId]]&lt;&gt;"", IF(Table_dataReported[[#This Row],[traceElText]]="","Missing trace element","OK"),"")</f>
        <v/>
      </c>
      <c r="AW115" t="str">
        <f>IF(Table_dataReported[[#This Row],[sampleId]]&lt;&gt;"", IF(Table_dataReported[[#This Row],[specText]]="","Missing speciation","OK"),"")</f>
        <v/>
      </c>
      <c r="AX115" t="str">
        <f>IF(Table_dataReported[[#This Row],[sampleId]]&lt;&gt;"", IF(Table_dataReported[[#This Row],[conc]]="","Missing concentration","OK"),"")</f>
        <v/>
      </c>
      <c r="AY115" t="str">
        <f>IF(Table_dataReported[[#This Row],[sampleId]]&lt;&gt;"", IF(Table_dataReported[[#This Row],[conc]]="","Missing method of analysis","OK"),"")</f>
        <v/>
      </c>
    </row>
    <row r="116" spans="2:51" x14ac:dyDescent="0.45">
      <c r="B116" t="str">
        <f>IF(AND(Table_dataReported[[#This Row],[sampleId]]&lt;&gt;"",Table_dataReported[[#This Row],[specText]]&lt;&gt;""),_xlfn.CONCAT(Table_dataReported[[#This Row],[sampleId]],"_",Table_dataReported[[#This Row],[specText]]),"")</f>
        <v/>
      </c>
      <c r="I116" t="str">
        <f>IF(Table_dataReported[[#This Row],[traceElText]]&lt;&gt;"",VLOOKUP(Table_dataReported[[#This Row],[traceElText]],Table_traceEl[],2,FALSE),"")</f>
        <v/>
      </c>
      <c r="K116" t="str">
        <f>IF(Table_dataReported[[#This Row],[specText]]&lt;&gt;"",VLOOKUP(Table_dataReported[[#This Row],[specText]],Table_spec[],2,FALSE),"")</f>
        <v/>
      </c>
      <c r="N116" t="str">
        <f>IF(Table_dataReported[[#This Row],[unitText]]&lt;&gt;"",VLOOKUP(Table_dataReported[[#This Row],[unitText]],Table_unit[],2,FALSE),"")</f>
        <v/>
      </c>
      <c r="P116" t="str">
        <f>IF(Table_dataReported[[#This Row],[weightText]]&lt;&gt;"",VLOOKUP(Table_dataReported[[#This Row],[weightText]],Table_weight[],2,FALSE),"")</f>
        <v/>
      </c>
      <c r="R116" t="str">
        <f>IF(Table_dataReported[[#This Row],[methAnText]]&lt;&gt;"",VLOOKUP(Table_dataReported[[#This Row],[methAnText]],Table_methAn[],2,FALSE),"")</f>
        <v/>
      </c>
      <c r="AA116" t="str">
        <f>IF(Table_dataReported[[#This Row],[unitText2]]&lt;&gt;"",VLOOKUP(Table_dataReported[[#This Row],[unitText2]],Table_unit[],2,FALSE),"")</f>
        <v/>
      </c>
      <c r="AB116" t="str">
        <f>IF(Table_dataReported[[#This Row],[unitText2]]="%","dw","")</f>
        <v/>
      </c>
      <c r="AC116" t="str">
        <f>IF(Table_dataReported[[#This Row],[weightText2]]&lt;&gt;"",VLOOKUP(Table_dataReported[[#This Row],[weightText2]],Table_weight[],2,FALSE),"")</f>
        <v/>
      </c>
      <c r="AF116" t="str">
        <f>IF(Table_dataReported[[#This Row],[unitText3]]&lt;&gt;"",VLOOKUP(Table_dataReported[[#This Row],[unitText3]],Table_unit[],2,FALSE),"")</f>
        <v/>
      </c>
      <c r="AG116" t="str">
        <f>IF(Table_dataReported[[#This Row],[unitText3]]="%","dw","")</f>
        <v/>
      </c>
      <c r="AH116" t="str">
        <f>IF(Table_dataReported[[#This Row],[weightText3]]&lt;&gt;"",VLOOKUP(Table_dataReported[[#This Row],[weightText3]],Table_weight[],2,FALSE),"")</f>
        <v/>
      </c>
      <c r="AQ116" t="str">
        <f>IF(Table_dataReported[[#This Row],[sampleId]]&lt;&gt;"", IF(Table_dataReported[[#This Row],[recId]]="","Missing record identifier","OK"),"")</f>
        <v/>
      </c>
      <c r="AR116" t="str">
        <f>IF(Table_dataReported[[#This Row],[sampleId]]&lt;&gt;"", IF(Table_dataReported[[#This Row],[envComp]]="","Missing environmental compartment","OK"),"")</f>
        <v/>
      </c>
      <c r="AS116" t="str">
        <f>IF(Table_dataReported[[#This Row],[sampleId]]&lt;&gt;"", IF(Table_dataReported[[#This Row],[pristineLoc]]="","Missing pristine location","OK"),"")</f>
        <v/>
      </c>
      <c r="AT116" t="str">
        <f>IF(Table_dataReported[[#This Row],[sampleId]]&lt;&gt;"", IF(Table_dataReported[[#This Row],[sampleLocCM]]="","Missing sampling location","OK"),"")</f>
        <v/>
      </c>
      <c r="AU116" t="str">
        <f>IF(Table_dataReported[[#This Row],[sampleId]]&lt;&gt;"", IF(Table_dataReported[[#This Row],[sampleDate]]="","Missing sampling date","OK"),"")</f>
        <v/>
      </c>
      <c r="AV116" t="str">
        <f>IF(Table_dataReported[[#This Row],[sampleId]]&lt;&gt;"", IF(Table_dataReported[[#This Row],[traceElText]]="","Missing trace element","OK"),"")</f>
        <v/>
      </c>
      <c r="AW116" t="str">
        <f>IF(Table_dataReported[[#This Row],[sampleId]]&lt;&gt;"", IF(Table_dataReported[[#This Row],[specText]]="","Missing speciation","OK"),"")</f>
        <v/>
      </c>
      <c r="AX116" t="str">
        <f>IF(Table_dataReported[[#This Row],[sampleId]]&lt;&gt;"", IF(Table_dataReported[[#This Row],[conc]]="","Missing concentration","OK"),"")</f>
        <v/>
      </c>
      <c r="AY116" t="str">
        <f>IF(Table_dataReported[[#This Row],[sampleId]]&lt;&gt;"", IF(Table_dataReported[[#This Row],[conc]]="","Missing method of analysis","OK"),"")</f>
        <v/>
      </c>
    </row>
    <row r="117" spans="2:51" x14ac:dyDescent="0.45">
      <c r="B117" t="str">
        <f>IF(AND(Table_dataReported[[#This Row],[sampleId]]&lt;&gt;"",Table_dataReported[[#This Row],[specText]]&lt;&gt;""),_xlfn.CONCAT(Table_dataReported[[#This Row],[sampleId]],"_",Table_dataReported[[#This Row],[specText]]),"")</f>
        <v/>
      </c>
      <c r="I117" t="str">
        <f>IF(Table_dataReported[[#This Row],[traceElText]]&lt;&gt;"",VLOOKUP(Table_dataReported[[#This Row],[traceElText]],Table_traceEl[],2,FALSE),"")</f>
        <v/>
      </c>
      <c r="K117" t="str">
        <f>IF(Table_dataReported[[#This Row],[specText]]&lt;&gt;"",VLOOKUP(Table_dataReported[[#This Row],[specText]],Table_spec[],2,FALSE),"")</f>
        <v/>
      </c>
      <c r="N117" t="str">
        <f>IF(Table_dataReported[[#This Row],[unitText]]&lt;&gt;"",VLOOKUP(Table_dataReported[[#This Row],[unitText]],Table_unit[],2,FALSE),"")</f>
        <v/>
      </c>
      <c r="P117" t="str">
        <f>IF(Table_dataReported[[#This Row],[weightText]]&lt;&gt;"",VLOOKUP(Table_dataReported[[#This Row],[weightText]],Table_weight[],2,FALSE),"")</f>
        <v/>
      </c>
      <c r="R117" t="str">
        <f>IF(Table_dataReported[[#This Row],[methAnText]]&lt;&gt;"",VLOOKUP(Table_dataReported[[#This Row],[methAnText]],Table_methAn[],2,FALSE),"")</f>
        <v/>
      </c>
      <c r="AA117" t="str">
        <f>IF(Table_dataReported[[#This Row],[unitText2]]&lt;&gt;"",VLOOKUP(Table_dataReported[[#This Row],[unitText2]],Table_unit[],2,FALSE),"")</f>
        <v/>
      </c>
      <c r="AB117" t="str">
        <f>IF(Table_dataReported[[#This Row],[unitText2]]="%","dw","")</f>
        <v/>
      </c>
      <c r="AC117" t="str">
        <f>IF(Table_dataReported[[#This Row],[weightText2]]&lt;&gt;"",VLOOKUP(Table_dataReported[[#This Row],[weightText2]],Table_weight[],2,FALSE),"")</f>
        <v/>
      </c>
      <c r="AF117" t="str">
        <f>IF(Table_dataReported[[#This Row],[unitText3]]&lt;&gt;"",VLOOKUP(Table_dataReported[[#This Row],[unitText3]],Table_unit[],2,FALSE),"")</f>
        <v/>
      </c>
      <c r="AG117" t="str">
        <f>IF(Table_dataReported[[#This Row],[unitText3]]="%","dw","")</f>
        <v/>
      </c>
      <c r="AH117" t="str">
        <f>IF(Table_dataReported[[#This Row],[weightText3]]&lt;&gt;"",VLOOKUP(Table_dataReported[[#This Row],[weightText3]],Table_weight[],2,FALSE),"")</f>
        <v/>
      </c>
      <c r="AQ117" t="str">
        <f>IF(Table_dataReported[[#This Row],[sampleId]]&lt;&gt;"", IF(Table_dataReported[[#This Row],[recId]]="","Missing record identifier","OK"),"")</f>
        <v/>
      </c>
      <c r="AR117" t="str">
        <f>IF(Table_dataReported[[#This Row],[sampleId]]&lt;&gt;"", IF(Table_dataReported[[#This Row],[envComp]]="","Missing environmental compartment","OK"),"")</f>
        <v/>
      </c>
      <c r="AS117" t="str">
        <f>IF(Table_dataReported[[#This Row],[sampleId]]&lt;&gt;"", IF(Table_dataReported[[#This Row],[pristineLoc]]="","Missing pristine location","OK"),"")</f>
        <v/>
      </c>
      <c r="AT117" t="str">
        <f>IF(Table_dataReported[[#This Row],[sampleId]]&lt;&gt;"", IF(Table_dataReported[[#This Row],[sampleLocCM]]="","Missing sampling location","OK"),"")</f>
        <v/>
      </c>
      <c r="AU117" t="str">
        <f>IF(Table_dataReported[[#This Row],[sampleId]]&lt;&gt;"", IF(Table_dataReported[[#This Row],[sampleDate]]="","Missing sampling date","OK"),"")</f>
        <v/>
      </c>
      <c r="AV117" t="str">
        <f>IF(Table_dataReported[[#This Row],[sampleId]]&lt;&gt;"", IF(Table_dataReported[[#This Row],[traceElText]]="","Missing trace element","OK"),"")</f>
        <v/>
      </c>
      <c r="AW117" t="str">
        <f>IF(Table_dataReported[[#This Row],[sampleId]]&lt;&gt;"", IF(Table_dataReported[[#This Row],[specText]]="","Missing speciation","OK"),"")</f>
        <v/>
      </c>
      <c r="AX117" t="str">
        <f>IF(Table_dataReported[[#This Row],[sampleId]]&lt;&gt;"", IF(Table_dataReported[[#This Row],[conc]]="","Missing concentration","OK"),"")</f>
        <v/>
      </c>
      <c r="AY117" t="str">
        <f>IF(Table_dataReported[[#This Row],[sampleId]]&lt;&gt;"", IF(Table_dataReported[[#This Row],[conc]]="","Missing method of analysis","OK"),"")</f>
        <v/>
      </c>
    </row>
    <row r="118" spans="2:51" x14ac:dyDescent="0.45">
      <c r="B118" t="str">
        <f>IF(AND(Table_dataReported[[#This Row],[sampleId]]&lt;&gt;"",Table_dataReported[[#This Row],[specText]]&lt;&gt;""),_xlfn.CONCAT(Table_dataReported[[#This Row],[sampleId]],"_",Table_dataReported[[#This Row],[specText]]),"")</f>
        <v/>
      </c>
      <c r="I118" t="str">
        <f>IF(Table_dataReported[[#This Row],[traceElText]]&lt;&gt;"",VLOOKUP(Table_dataReported[[#This Row],[traceElText]],Table_traceEl[],2,FALSE),"")</f>
        <v/>
      </c>
      <c r="K118" t="str">
        <f>IF(Table_dataReported[[#This Row],[specText]]&lt;&gt;"",VLOOKUP(Table_dataReported[[#This Row],[specText]],Table_spec[],2,FALSE),"")</f>
        <v/>
      </c>
      <c r="N118" t="str">
        <f>IF(Table_dataReported[[#This Row],[unitText]]&lt;&gt;"",VLOOKUP(Table_dataReported[[#This Row],[unitText]],Table_unit[],2,FALSE),"")</f>
        <v/>
      </c>
      <c r="P118" t="str">
        <f>IF(Table_dataReported[[#This Row],[weightText]]&lt;&gt;"",VLOOKUP(Table_dataReported[[#This Row],[weightText]],Table_weight[],2,FALSE),"")</f>
        <v/>
      </c>
      <c r="R118" t="str">
        <f>IF(Table_dataReported[[#This Row],[methAnText]]&lt;&gt;"",VLOOKUP(Table_dataReported[[#This Row],[methAnText]],Table_methAn[],2,FALSE),"")</f>
        <v/>
      </c>
      <c r="AA118" t="str">
        <f>IF(Table_dataReported[[#This Row],[unitText2]]&lt;&gt;"",VLOOKUP(Table_dataReported[[#This Row],[unitText2]],Table_unit[],2,FALSE),"")</f>
        <v/>
      </c>
      <c r="AB118" t="str">
        <f>IF(Table_dataReported[[#This Row],[unitText2]]="%","dw","")</f>
        <v/>
      </c>
      <c r="AC118" t="str">
        <f>IF(Table_dataReported[[#This Row],[weightText2]]&lt;&gt;"",VLOOKUP(Table_dataReported[[#This Row],[weightText2]],Table_weight[],2,FALSE),"")</f>
        <v/>
      </c>
      <c r="AF118" t="str">
        <f>IF(Table_dataReported[[#This Row],[unitText3]]&lt;&gt;"",VLOOKUP(Table_dataReported[[#This Row],[unitText3]],Table_unit[],2,FALSE),"")</f>
        <v/>
      </c>
      <c r="AG118" t="str">
        <f>IF(Table_dataReported[[#This Row],[unitText3]]="%","dw","")</f>
        <v/>
      </c>
      <c r="AH118" t="str">
        <f>IF(Table_dataReported[[#This Row],[weightText3]]&lt;&gt;"",VLOOKUP(Table_dataReported[[#This Row],[weightText3]],Table_weight[],2,FALSE),"")</f>
        <v/>
      </c>
      <c r="AQ118" t="str">
        <f>IF(Table_dataReported[[#This Row],[sampleId]]&lt;&gt;"", IF(Table_dataReported[[#This Row],[recId]]="","Missing record identifier","OK"),"")</f>
        <v/>
      </c>
      <c r="AR118" t="str">
        <f>IF(Table_dataReported[[#This Row],[sampleId]]&lt;&gt;"", IF(Table_dataReported[[#This Row],[envComp]]="","Missing environmental compartment","OK"),"")</f>
        <v/>
      </c>
      <c r="AS118" t="str">
        <f>IF(Table_dataReported[[#This Row],[sampleId]]&lt;&gt;"", IF(Table_dataReported[[#This Row],[pristineLoc]]="","Missing pristine location","OK"),"")</f>
        <v/>
      </c>
      <c r="AT118" t="str">
        <f>IF(Table_dataReported[[#This Row],[sampleId]]&lt;&gt;"", IF(Table_dataReported[[#This Row],[sampleLocCM]]="","Missing sampling location","OK"),"")</f>
        <v/>
      </c>
      <c r="AU118" t="str">
        <f>IF(Table_dataReported[[#This Row],[sampleId]]&lt;&gt;"", IF(Table_dataReported[[#This Row],[sampleDate]]="","Missing sampling date","OK"),"")</f>
        <v/>
      </c>
      <c r="AV118" t="str">
        <f>IF(Table_dataReported[[#This Row],[sampleId]]&lt;&gt;"", IF(Table_dataReported[[#This Row],[traceElText]]="","Missing trace element","OK"),"")</f>
        <v/>
      </c>
      <c r="AW118" t="str">
        <f>IF(Table_dataReported[[#This Row],[sampleId]]&lt;&gt;"", IF(Table_dataReported[[#This Row],[specText]]="","Missing speciation","OK"),"")</f>
        <v/>
      </c>
      <c r="AX118" t="str">
        <f>IF(Table_dataReported[[#This Row],[sampleId]]&lt;&gt;"", IF(Table_dataReported[[#This Row],[conc]]="","Missing concentration","OK"),"")</f>
        <v/>
      </c>
      <c r="AY118" t="str">
        <f>IF(Table_dataReported[[#This Row],[sampleId]]&lt;&gt;"", IF(Table_dataReported[[#This Row],[conc]]="","Missing method of analysis","OK"),"")</f>
        <v/>
      </c>
    </row>
    <row r="119" spans="2:51" x14ac:dyDescent="0.45">
      <c r="B119" t="str">
        <f>IF(AND(Table_dataReported[[#This Row],[sampleId]]&lt;&gt;"",Table_dataReported[[#This Row],[specText]]&lt;&gt;""),_xlfn.CONCAT(Table_dataReported[[#This Row],[sampleId]],"_",Table_dataReported[[#This Row],[specText]]),"")</f>
        <v/>
      </c>
      <c r="I119" t="str">
        <f>IF(Table_dataReported[[#This Row],[traceElText]]&lt;&gt;"",VLOOKUP(Table_dataReported[[#This Row],[traceElText]],Table_traceEl[],2,FALSE),"")</f>
        <v/>
      </c>
      <c r="K119" t="str">
        <f>IF(Table_dataReported[[#This Row],[specText]]&lt;&gt;"",VLOOKUP(Table_dataReported[[#This Row],[specText]],Table_spec[],2,FALSE),"")</f>
        <v/>
      </c>
      <c r="N119" t="str">
        <f>IF(Table_dataReported[[#This Row],[unitText]]&lt;&gt;"",VLOOKUP(Table_dataReported[[#This Row],[unitText]],Table_unit[],2,FALSE),"")</f>
        <v/>
      </c>
      <c r="P119" t="str">
        <f>IF(Table_dataReported[[#This Row],[weightText]]&lt;&gt;"",VLOOKUP(Table_dataReported[[#This Row],[weightText]],Table_weight[],2,FALSE),"")</f>
        <v/>
      </c>
      <c r="R119" t="str">
        <f>IF(Table_dataReported[[#This Row],[methAnText]]&lt;&gt;"",VLOOKUP(Table_dataReported[[#This Row],[methAnText]],Table_methAn[],2,FALSE),"")</f>
        <v/>
      </c>
      <c r="AA119" t="str">
        <f>IF(Table_dataReported[[#This Row],[unitText2]]&lt;&gt;"",VLOOKUP(Table_dataReported[[#This Row],[unitText2]],Table_unit[],2,FALSE),"")</f>
        <v/>
      </c>
      <c r="AB119" t="str">
        <f>IF(Table_dataReported[[#This Row],[unitText2]]="%","dw","")</f>
        <v/>
      </c>
      <c r="AC119" t="str">
        <f>IF(Table_dataReported[[#This Row],[weightText2]]&lt;&gt;"",VLOOKUP(Table_dataReported[[#This Row],[weightText2]],Table_weight[],2,FALSE),"")</f>
        <v/>
      </c>
      <c r="AF119" t="str">
        <f>IF(Table_dataReported[[#This Row],[unitText3]]&lt;&gt;"",VLOOKUP(Table_dataReported[[#This Row],[unitText3]],Table_unit[],2,FALSE),"")</f>
        <v/>
      </c>
      <c r="AG119" t="str">
        <f>IF(Table_dataReported[[#This Row],[unitText3]]="%","dw","")</f>
        <v/>
      </c>
      <c r="AH119" t="str">
        <f>IF(Table_dataReported[[#This Row],[weightText3]]&lt;&gt;"",VLOOKUP(Table_dataReported[[#This Row],[weightText3]],Table_weight[],2,FALSE),"")</f>
        <v/>
      </c>
      <c r="AQ119" t="str">
        <f>IF(Table_dataReported[[#This Row],[sampleId]]&lt;&gt;"", IF(Table_dataReported[[#This Row],[recId]]="","Missing record identifier","OK"),"")</f>
        <v/>
      </c>
      <c r="AR119" t="str">
        <f>IF(Table_dataReported[[#This Row],[sampleId]]&lt;&gt;"", IF(Table_dataReported[[#This Row],[envComp]]="","Missing environmental compartment","OK"),"")</f>
        <v/>
      </c>
      <c r="AS119" t="str">
        <f>IF(Table_dataReported[[#This Row],[sampleId]]&lt;&gt;"", IF(Table_dataReported[[#This Row],[pristineLoc]]="","Missing pristine location","OK"),"")</f>
        <v/>
      </c>
      <c r="AT119" t="str">
        <f>IF(Table_dataReported[[#This Row],[sampleId]]&lt;&gt;"", IF(Table_dataReported[[#This Row],[sampleLocCM]]="","Missing sampling location","OK"),"")</f>
        <v/>
      </c>
      <c r="AU119" t="str">
        <f>IF(Table_dataReported[[#This Row],[sampleId]]&lt;&gt;"", IF(Table_dataReported[[#This Row],[sampleDate]]="","Missing sampling date","OK"),"")</f>
        <v/>
      </c>
      <c r="AV119" t="str">
        <f>IF(Table_dataReported[[#This Row],[sampleId]]&lt;&gt;"", IF(Table_dataReported[[#This Row],[traceElText]]="","Missing trace element","OK"),"")</f>
        <v/>
      </c>
      <c r="AW119" t="str">
        <f>IF(Table_dataReported[[#This Row],[sampleId]]&lt;&gt;"", IF(Table_dataReported[[#This Row],[specText]]="","Missing speciation","OK"),"")</f>
        <v/>
      </c>
      <c r="AX119" t="str">
        <f>IF(Table_dataReported[[#This Row],[sampleId]]&lt;&gt;"", IF(Table_dataReported[[#This Row],[conc]]="","Missing concentration","OK"),"")</f>
        <v/>
      </c>
      <c r="AY119" t="str">
        <f>IF(Table_dataReported[[#This Row],[sampleId]]&lt;&gt;"", IF(Table_dataReported[[#This Row],[conc]]="","Missing method of analysis","OK"),"")</f>
        <v/>
      </c>
    </row>
    <row r="120" spans="2:51" x14ac:dyDescent="0.45">
      <c r="B120" t="str">
        <f>IF(AND(Table_dataReported[[#This Row],[sampleId]]&lt;&gt;"",Table_dataReported[[#This Row],[specText]]&lt;&gt;""),_xlfn.CONCAT(Table_dataReported[[#This Row],[sampleId]],"_",Table_dataReported[[#This Row],[specText]]),"")</f>
        <v/>
      </c>
      <c r="I120" t="str">
        <f>IF(Table_dataReported[[#This Row],[traceElText]]&lt;&gt;"",VLOOKUP(Table_dataReported[[#This Row],[traceElText]],Table_traceEl[],2,FALSE),"")</f>
        <v/>
      </c>
      <c r="K120" t="str">
        <f>IF(Table_dataReported[[#This Row],[specText]]&lt;&gt;"",VLOOKUP(Table_dataReported[[#This Row],[specText]],Table_spec[],2,FALSE),"")</f>
        <v/>
      </c>
      <c r="N120" t="str">
        <f>IF(Table_dataReported[[#This Row],[unitText]]&lt;&gt;"",VLOOKUP(Table_dataReported[[#This Row],[unitText]],Table_unit[],2,FALSE),"")</f>
        <v/>
      </c>
      <c r="P120" t="str">
        <f>IF(Table_dataReported[[#This Row],[weightText]]&lt;&gt;"",VLOOKUP(Table_dataReported[[#This Row],[weightText]],Table_weight[],2,FALSE),"")</f>
        <v/>
      </c>
      <c r="R120" t="str">
        <f>IF(Table_dataReported[[#This Row],[methAnText]]&lt;&gt;"",VLOOKUP(Table_dataReported[[#This Row],[methAnText]],Table_methAn[],2,FALSE),"")</f>
        <v/>
      </c>
      <c r="AA120" t="str">
        <f>IF(Table_dataReported[[#This Row],[unitText2]]&lt;&gt;"",VLOOKUP(Table_dataReported[[#This Row],[unitText2]],Table_unit[],2,FALSE),"")</f>
        <v/>
      </c>
      <c r="AB120" t="str">
        <f>IF(Table_dataReported[[#This Row],[unitText2]]="%","dw","")</f>
        <v/>
      </c>
      <c r="AC120" t="str">
        <f>IF(Table_dataReported[[#This Row],[weightText2]]&lt;&gt;"",VLOOKUP(Table_dataReported[[#This Row],[weightText2]],Table_weight[],2,FALSE),"")</f>
        <v/>
      </c>
      <c r="AF120" t="str">
        <f>IF(Table_dataReported[[#This Row],[unitText3]]&lt;&gt;"",VLOOKUP(Table_dataReported[[#This Row],[unitText3]],Table_unit[],2,FALSE),"")</f>
        <v/>
      </c>
      <c r="AG120" t="str">
        <f>IF(Table_dataReported[[#This Row],[unitText3]]="%","dw","")</f>
        <v/>
      </c>
      <c r="AH120" t="str">
        <f>IF(Table_dataReported[[#This Row],[weightText3]]&lt;&gt;"",VLOOKUP(Table_dataReported[[#This Row],[weightText3]],Table_weight[],2,FALSE),"")</f>
        <v/>
      </c>
      <c r="AQ120" t="str">
        <f>IF(Table_dataReported[[#This Row],[sampleId]]&lt;&gt;"", IF(Table_dataReported[[#This Row],[recId]]="","Missing record identifier","OK"),"")</f>
        <v/>
      </c>
      <c r="AR120" t="str">
        <f>IF(Table_dataReported[[#This Row],[sampleId]]&lt;&gt;"", IF(Table_dataReported[[#This Row],[envComp]]="","Missing environmental compartment","OK"),"")</f>
        <v/>
      </c>
      <c r="AS120" t="str">
        <f>IF(Table_dataReported[[#This Row],[sampleId]]&lt;&gt;"", IF(Table_dataReported[[#This Row],[pristineLoc]]="","Missing pristine location","OK"),"")</f>
        <v/>
      </c>
      <c r="AT120" t="str">
        <f>IF(Table_dataReported[[#This Row],[sampleId]]&lt;&gt;"", IF(Table_dataReported[[#This Row],[sampleLocCM]]="","Missing sampling location","OK"),"")</f>
        <v/>
      </c>
      <c r="AU120" t="str">
        <f>IF(Table_dataReported[[#This Row],[sampleId]]&lt;&gt;"", IF(Table_dataReported[[#This Row],[sampleDate]]="","Missing sampling date","OK"),"")</f>
        <v/>
      </c>
      <c r="AV120" t="str">
        <f>IF(Table_dataReported[[#This Row],[sampleId]]&lt;&gt;"", IF(Table_dataReported[[#This Row],[traceElText]]="","Missing trace element","OK"),"")</f>
        <v/>
      </c>
      <c r="AW120" t="str">
        <f>IF(Table_dataReported[[#This Row],[sampleId]]&lt;&gt;"", IF(Table_dataReported[[#This Row],[specText]]="","Missing speciation","OK"),"")</f>
        <v/>
      </c>
      <c r="AX120" t="str">
        <f>IF(Table_dataReported[[#This Row],[sampleId]]&lt;&gt;"", IF(Table_dataReported[[#This Row],[conc]]="","Missing concentration","OK"),"")</f>
        <v/>
      </c>
      <c r="AY120" t="str">
        <f>IF(Table_dataReported[[#This Row],[sampleId]]&lt;&gt;"", IF(Table_dataReported[[#This Row],[conc]]="","Missing method of analysis","OK"),"")</f>
        <v/>
      </c>
    </row>
    <row r="121" spans="2:51" x14ac:dyDescent="0.45">
      <c r="B121" t="str">
        <f>IF(AND(Table_dataReported[[#This Row],[sampleId]]&lt;&gt;"",Table_dataReported[[#This Row],[specText]]&lt;&gt;""),_xlfn.CONCAT(Table_dataReported[[#This Row],[sampleId]],"_",Table_dataReported[[#This Row],[specText]]),"")</f>
        <v/>
      </c>
      <c r="I121" t="str">
        <f>IF(Table_dataReported[[#This Row],[traceElText]]&lt;&gt;"",VLOOKUP(Table_dataReported[[#This Row],[traceElText]],Table_traceEl[],2,FALSE),"")</f>
        <v/>
      </c>
      <c r="K121" t="str">
        <f>IF(Table_dataReported[[#This Row],[specText]]&lt;&gt;"",VLOOKUP(Table_dataReported[[#This Row],[specText]],Table_spec[],2,FALSE),"")</f>
        <v/>
      </c>
      <c r="N121" t="str">
        <f>IF(Table_dataReported[[#This Row],[unitText]]&lt;&gt;"",VLOOKUP(Table_dataReported[[#This Row],[unitText]],Table_unit[],2,FALSE),"")</f>
        <v/>
      </c>
      <c r="P121" t="str">
        <f>IF(Table_dataReported[[#This Row],[weightText]]&lt;&gt;"",VLOOKUP(Table_dataReported[[#This Row],[weightText]],Table_weight[],2,FALSE),"")</f>
        <v/>
      </c>
      <c r="R121" t="str">
        <f>IF(Table_dataReported[[#This Row],[methAnText]]&lt;&gt;"",VLOOKUP(Table_dataReported[[#This Row],[methAnText]],Table_methAn[],2,FALSE),"")</f>
        <v/>
      </c>
      <c r="AA121" t="str">
        <f>IF(Table_dataReported[[#This Row],[unitText2]]&lt;&gt;"",VLOOKUP(Table_dataReported[[#This Row],[unitText2]],Table_unit[],2,FALSE),"")</f>
        <v/>
      </c>
      <c r="AB121" t="str">
        <f>IF(Table_dataReported[[#This Row],[unitText2]]="%","dw","")</f>
        <v/>
      </c>
      <c r="AC121" t="str">
        <f>IF(Table_dataReported[[#This Row],[weightText2]]&lt;&gt;"",VLOOKUP(Table_dataReported[[#This Row],[weightText2]],Table_weight[],2,FALSE),"")</f>
        <v/>
      </c>
      <c r="AF121" t="str">
        <f>IF(Table_dataReported[[#This Row],[unitText3]]&lt;&gt;"",VLOOKUP(Table_dataReported[[#This Row],[unitText3]],Table_unit[],2,FALSE),"")</f>
        <v/>
      </c>
      <c r="AG121" t="str">
        <f>IF(Table_dataReported[[#This Row],[unitText3]]="%","dw","")</f>
        <v/>
      </c>
      <c r="AH121" t="str">
        <f>IF(Table_dataReported[[#This Row],[weightText3]]&lt;&gt;"",VLOOKUP(Table_dataReported[[#This Row],[weightText3]],Table_weight[],2,FALSE),"")</f>
        <v/>
      </c>
      <c r="AQ121" t="str">
        <f>IF(Table_dataReported[[#This Row],[sampleId]]&lt;&gt;"", IF(Table_dataReported[[#This Row],[recId]]="","Missing record identifier","OK"),"")</f>
        <v/>
      </c>
      <c r="AR121" t="str">
        <f>IF(Table_dataReported[[#This Row],[sampleId]]&lt;&gt;"", IF(Table_dataReported[[#This Row],[envComp]]="","Missing environmental compartment","OK"),"")</f>
        <v/>
      </c>
      <c r="AS121" t="str">
        <f>IF(Table_dataReported[[#This Row],[sampleId]]&lt;&gt;"", IF(Table_dataReported[[#This Row],[pristineLoc]]="","Missing pristine location","OK"),"")</f>
        <v/>
      </c>
      <c r="AT121" t="str">
        <f>IF(Table_dataReported[[#This Row],[sampleId]]&lt;&gt;"", IF(Table_dataReported[[#This Row],[sampleLocCM]]="","Missing sampling location","OK"),"")</f>
        <v/>
      </c>
      <c r="AU121" t="str">
        <f>IF(Table_dataReported[[#This Row],[sampleId]]&lt;&gt;"", IF(Table_dataReported[[#This Row],[sampleDate]]="","Missing sampling date","OK"),"")</f>
        <v/>
      </c>
      <c r="AV121" t="str">
        <f>IF(Table_dataReported[[#This Row],[sampleId]]&lt;&gt;"", IF(Table_dataReported[[#This Row],[traceElText]]="","Missing trace element","OK"),"")</f>
        <v/>
      </c>
      <c r="AW121" t="str">
        <f>IF(Table_dataReported[[#This Row],[sampleId]]&lt;&gt;"", IF(Table_dataReported[[#This Row],[specText]]="","Missing speciation","OK"),"")</f>
        <v/>
      </c>
      <c r="AX121" t="str">
        <f>IF(Table_dataReported[[#This Row],[sampleId]]&lt;&gt;"", IF(Table_dataReported[[#This Row],[conc]]="","Missing concentration","OK"),"")</f>
        <v/>
      </c>
      <c r="AY121" t="str">
        <f>IF(Table_dataReported[[#This Row],[sampleId]]&lt;&gt;"", IF(Table_dataReported[[#This Row],[conc]]="","Missing method of analysis","OK"),"")</f>
        <v/>
      </c>
    </row>
    <row r="122" spans="2:51" x14ac:dyDescent="0.45">
      <c r="B122" t="str">
        <f>IF(AND(Table_dataReported[[#This Row],[sampleId]]&lt;&gt;"",Table_dataReported[[#This Row],[specText]]&lt;&gt;""),_xlfn.CONCAT(Table_dataReported[[#This Row],[sampleId]],"_",Table_dataReported[[#This Row],[specText]]),"")</f>
        <v/>
      </c>
      <c r="I122" t="str">
        <f>IF(Table_dataReported[[#This Row],[traceElText]]&lt;&gt;"",VLOOKUP(Table_dataReported[[#This Row],[traceElText]],Table_traceEl[],2,FALSE),"")</f>
        <v/>
      </c>
      <c r="K122" t="str">
        <f>IF(Table_dataReported[[#This Row],[specText]]&lt;&gt;"",VLOOKUP(Table_dataReported[[#This Row],[specText]],Table_spec[],2,FALSE),"")</f>
        <v/>
      </c>
      <c r="N122" t="str">
        <f>IF(Table_dataReported[[#This Row],[unitText]]&lt;&gt;"",VLOOKUP(Table_dataReported[[#This Row],[unitText]],Table_unit[],2,FALSE),"")</f>
        <v/>
      </c>
      <c r="P122" t="str">
        <f>IF(Table_dataReported[[#This Row],[weightText]]&lt;&gt;"",VLOOKUP(Table_dataReported[[#This Row],[weightText]],Table_weight[],2,FALSE),"")</f>
        <v/>
      </c>
      <c r="R122" t="str">
        <f>IF(Table_dataReported[[#This Row],[methAnText]]&lt;&gt;"",VLOOKUP(Table_dataReported[[#This Row],[methAnText]],Table_methAn[],2,FALSE),"")</f>
        <v/>
      </c>
      <c r="AA122" t="str">
        <f>IF(Table_dataReported[[#This Row],[unitText2]]&lt;&gt;"",VLOOKUP(Table_dataReported[[#This Row],[unitText2]],Table_unit[],2,FALSE),"")</f>
        <v/>
      </c>
      <c r="AB122" t="str">
        <f>IF(Table_dataReported[[#This Row],[unitText2]]="%","dw","")</f>
        <v/>
      </c>
      <c r="AC122" t="str">
        <f>IF(Table_dataReported[[#This Row],[weightText2]]&lt;&gt;"",VLOOKUP(Table_dataReported[[#This Row],[weightText2]],Table_weight[],2,FALSE),"")</f>
        <v/>
      </c>
      <c r="AF122" t="str">
        <f>IF(Table_dataReported[[#This Row],[unitText3]]&lt;&gt;"",VLOOKUP(Table_dataReported[[#This Row],[unitText3]],Table_unit[],2,FALSE),"")</f>
        <v/>
      </c>
      <c r="AG122" t="str">
        <f>IF(Table_dataReported[[#This Row],[unitText3]]="%","dw","")</f>
        <v/>
      </c>
      <c r="AH122" t="str">
        <f>IF(Table_dataReported[[#This Row],[weightText3]]&lt;&gt;"",VLOOKUP(Table_dataReported[[#This Row],[weightText3]],Table_weight[],2,FALSE),"")</f>
        <v/>
      </c>
      <c r="AQ122" t="str">
        <f>IF(Table_dataReported[[#This Row],[sampleId]]&lt;&gt;"", IF(Table_dataReported[[#This Row],[recId]]="","Missing record identifier","OK"),"")</f>
        <v/>
      </c>
      <c r="AR122" t="str">
        <f>IF(Table_dataReported[[#This Row],[sampleId]]&lt;&gt;"", IF(Table_dataReported[[#This Row],[envComp]]="","Missing environmental compartment","OK"),"")</f>
        <v/>
      </c>
      <c r="AS122" t="str">
        <f>IF(Table_dataReported[[#This Row],[sampleId]]&lt;&gt;"", IF(Table_dataReported[[#This Row],[pristineLoc]]="","Missing pristine location","OK"),"")</f>
        <v/>
      </c>
      <c r="AT122" t="str">
        <f>IF(Table_dataReported[[#This Row],[sampleId]]&lt;&gt;"", IF(Table_dataReported[[#This Row],[sampleLocCM]]="","Missing sampling location","OK"),"")</f>
        <v/>
      </c>
      <c r="AU122" t="str">
        <f>IF(Table_dataReported[[#This Row],[sampleId]]&lt;&gt;"", IF(Table_dataReported[[#This Row],[sampleDate]]="","Missing sampling date","OK"),"")</f>
        <v/>
      </c>
      <c r="AV122" t="str">
        <f>IF(Table_dataReported[[#This Row],[sampleId]]&lt;&gt;"", IF(Table_dataReported[[#This Row],[traceElText]]="","Missing trace element","OK"),"")</f>
        <v/>
      </c>
      <c r="AW122" t="str">
        <f>IF(Table_dataReported[[#This Row],[sampleId]]&lt;&gt;"", IF(Table_dataReported[[#This Row],[specText]]="","Missing speciation","OK"),"")</f>
        <v/>
      </c>
      <c r="AX122" t="str">
        <f>IF(Table_dataReported[[#This Row],[sampleId]]&lt;&gt;"", IF(Table_dataReported[[#This Row],[conc]]="","Missing concentration","OK"),"")</f>
        <v/>
      </c>
      <c r="AY122" t="str">
        <f>IF(Table_dataReported[[#This Row],[sampleId]]&lt;&gt;"", IF(Table_dataReported[[#This Row],[conc]]="","Missing method of analysis","OK"),"")</f>
        <v/>
      </c>
    </row>
    <row r="123" spans="2:51" x14ac:dyDescent="0.45">
      <c r="B123" t="str">
        <f>IF(AND(Table_dataReported[[#This Row],[sampleId]]&lt;&gt;"",Table_dataReported[[#This Row],[specText]]&lt;&gt;""),_xlfn.CONCAT(Table_dataReported[[#This Row],[sampleId]],"_",Table_dataReported[[#This Row],[specText]]),"")</f>
        <v/>
      </c>
      <c r="I123" t="str">
        <f>IF(Table_dataReported[[#This Row],[traceElText]]&lt;&gt;"",VLOOKUP(Table_dataReported[[#This Row],[traceElText]],Table_traceEl[],2,FALSE),"")</f>
        <v/>
      </c>
      <c r="K123" t="str">
        <f>IF(Table_dataReported[[#This Row],[specText]]&lt;&gt;"",VLOOKUP(Table_dataReported[[#This Row],[specText]],Table_spec[],2,FALSE),"")</f>
        <v/>
      </c>
      <c r="N123" t="str">
        <f>IF(Table_dataReported[[#This Row],[unitText]]&lt;&gt;"",VLOOKUP(Table_dataReported[[#This Row],[unitText]],Table_unit[],2,FALSE),"")</f>
        <v/>
      </c>
      <c r="P123" t="str">
        <f>IF(Table_dataReported[[#This Row],[weightText]]&lt;&gt;"",VLOOKUP(Table_dataReported[[#This Row],[weightText]],Table_weight[],2,FALSE),"")</f>
        <v/>
      </c>
      <c r="R123" t="str">
        <f>IF(Table_dataReported[[#This Row],[methAnText]]&lt;&gt;"",VLOOKUP(Table_dataReported[[#This Row],[methAnText]],Table_methAn[],2,FALSE),"")</f>
        <v/>
      </c>
      <c r="AA123" t="str">
        <f>IF(Table_dataReported[[#This Row],[unitText2]]&lt;&gt;"",VLOOKUP(Table_dataReported[[#This Row],[unitText2]],Table_unit[],2,FALSE),"")</f>
        <v/>
      </c>
      <c r="AB123" t="str">
        <f>IF(Table_dataReported[[#This Row],[unitText2]]="%","dw","")</f>
        <v/>
      </c>
      <c r="AC123" t="str">
        <f>IF(Table_dataReported[[#This Row],[weightText2]]&lt;&gt;"",VLOOKUP(Table_dataReported[[#This Row],[weightText2]],Table_weight[],2,FALSE),"")</f>
        <v/>
      </c>
      <c r="AF123" t="str">
        <f>IF(Table_dataReported[[#This Row],[unitText3]]&lt;&gt;"",VLOOKUP(Table_dataReported[[#This Row],[unitText3]],Table_unit[],2,FALSE),"")</f>
        <v/>
      </c>
      <c r="AG123" t="str">
        <f>IF(Table_dataReported[[#This Row],[unitText3]]="%","dw","")</f>
        <v/>
      </c>
      <c r="AH123" t="str">
        <f>IF(Table_dataReported[[#This Row],[weightText3]]&lt;&gt;"",VLOOKUP(Table_dataReported[[#This Row],[weightText3]],Table_weight[],2,FALSE),"")</f>
        <v/>
      </c>
      <c r="AQ123" t="str">
        <f>IF(Table_dataReported[[#This Row],[sampleId]]&lt;&gt;"", IF(Table_dataReported[[#This Row],[recId]]="","Missing record identifier","OK"),"")</f>
        <v/>
      </c>
      <c r="AR123" t="str">
        <f>IF(Table_dataReported[[#This Row],[sampleId]]&lt;&gt;"", IF(Table_dataReported[[#This Row],[envComp]]="","Missing environmental compartment","OK"),"")</f>
        <v/>
      </c>
      <c r="AS123" t="str">
        <f>IF(Table_dataReported[[#This Row],[sampleId]]&lt;&gt;"", IF(Table_dataReported[[#This Row],[pristineLoc]]="","Missing pristine location","OK"),"")</f>
        <v/>
      </c>
      <c r="AT123" t="str">
        <f>IF(Table_dataReported[[#This Row],[sampleId]]&lt;&gt;"", IF(Table_dataReported[[#This Row],[sampleLocCM]]="","Missing sampling location","OK"),"")</f>
        <v/>
      </c>
      <c r="AU123" t="str">
        <f>IF(Table_dataReported[[#This Row],[sampleId]]&lt;&gt;"", IF(Table_dataReported[[#This Row],[sampleDate]]="","Missing sampling date","OK"),"")</f>
        <v/>
      </c>
      <c r="AV123" t="str">
        <f>IF(Table_dataReported[[#This Row],[sampleId]]&lt;&gt;"", IF(Table_dataReported[[#This Row],[traceElText]]="","Missing trace element","OK"),"")</f>
        <v/>
      </c>
      <c r="AW123" t="str">
        <f>IF(Table_dataReported[[#This Row],[sampleId]]&lt;&gt;"", IF(Table_dataReported[[#This Row],[specText]]="","Missing speciation","OK"),"")</f>
        <v/>
      </c>
      <c r="AX123" t="str">
        <f>IF(Table_dataReported[[#This Row],[sampleId]]&lt;&gt;"", IF(Table_dataReported[[#This Row],[conc]]="","Missing concentration","OK"),"")</f>
        <v/>
      </c>
      <c r="AY123" t="str">
        <f>IF(Table_dataReported[[#This Row],[sampleId]]&lt;&gt;"", IF(Table_dataReported[[#This Row],[conc]]="","Missing method of analysis","OK"),"")</f>
        <v/>
      </c>
    </row>
    <row r="124" spans="2:51" x14ac:dyDescent="0.45">
      <c r="B124" t="str">
        <f>IF(AND(Table_dataReported[[#This Row],[sampleId]]&lt;&gt;"",Table_dataReported[[#This Row],[specText]]&lt;&gt;""),_xlfn.CONCAT(Table_dataReported[[#This Row],[sampleId]],"_",Table_dataReported[[#This Row],[specText]]),"")</f>
        <v/>
      </c>
      <c r="I124" t="str">
        <f>IF(Table_dataReported[[#This Row],[traceElText]]&lt;&gt;"",VLOOKUP(Table_dataReported[[#This Row],[traceElText]],Table_traceEl[],2,FALSE),"")</f>
        <v/>
      </c>
      <c r="K124" t="str">
        <f>IF(Table_dataReported[[#This Row],[specText]]&lt;&gt;"",VLOOKUP(Table_dataReported[[#This Row],[specText]],Table_spec[],2,FALSE),"")</f>
        <v/>
      </c>
      <c r="N124" t="str">
        <f>IF(Table_dataReported[[#This Row],[unitText]]&lt;&gt;"",VLOOKUP(Table_dataReported[[#This Row],[unitText]],Table_unit[],2,FALSE),"")</f>
        <v/>
      </c>
      <c r="P124" t="str">
        <f>IF(Table_dataReported[[#This Row],[weightText]]&lt;&gt;"",VLOOKUP(Table_dataReported[[#This Row],[weightText]],Table_weight[],2,FALSE),"")</f>
        <v/>
      </c>
      <c r="R124" t="str">
        <f>IF(Table_dataReported[[#This Row],[methAnText]]&lt;&gt;"",VLOOKUP(Table_dataReported[[#This Row],[methAnText]],Table_methAn[],2,FALSE),"")</f>
        <v/>
      </c>
      <c r="AA124" t="str">
        <f>IF(Table_dataReported[[#This Row],[unitText2]]&lt;&gt;"",VLOOKUP(Table_dataReported[[#This Row],[unitText2]],Table_unit[],2,FALSE),"")</f>
        <v/>
      </c>
      <c r="AB124" t="str">
        <f>IF(Table_dataReported[[#This Row],[unitText2]]="%","dw","")</f>
        <v/>
      </c>
      <c r="AC124" t="str">
        <f>IF(Table_dataReported[[#This Row],[weightText2]]&lt;&gt;"",VLOOKUP(Table_dataReported[[#This Row],[weightText2]],Table_weight[],2,FALSE),"")</f>
        <v/>
      </c>
      <c r="AF124" t="str">
        <f>IF(Table_dataReported[[#This Row],[unitText3]]&lt;&gt;"",VLOOKUP(Table_dataReported[[#This Row],[unitText3]],Table_unit[],2,FALSE),"")</f>
        <v/>
      </c>
      <c r="AG124" t="str">
        <f>IF(Table_dataReported[[#This Row],[unitText3]]="%","dw","")</f>
        <v/>
      </c>
      <c r="AH124" t="str">
        <f>IF(Table_dataReported[[#This Row],[weightText3]]&lt;&gt;"",VLOOKUP(Table_dataReported[[#This Row],[weightText3]],Table_weight[],2,FALSE),"")</f>
        <v/>
      </c>
      <c r="AQ124" t="str">
        <f>IF(Table_dataReported[[#This Row],[sampleId]]&lt;&gt;"", IF(Table_dataReported[[#This Row],[recId]]="","Missing record identifier","OK"),"")</f>
        <v/>
      </c>
      <c r="AR124" t="str">
        <f>IF(Table_dataReported[[#This Row],[sampleId]]&lt;&gt;"", IF(Table_dataReported[[#This Row],[envComp]]="","Missing environmental compartment","OK"),"")</f>
        <v/>
      </c>
      <c r="AS124" t="str">
        <f>IF(Table_dataReported[[#This Row],[sampleId]]&lt;&gt;"", IF(Table_dataReported[[#This Row],[pristineLoc]]="","Missing pristine location","OK"),"")</f>
        <v/>
      </c>
      <c r="AT124" t="str">
        <f>IF(Table_dataReported[[#This Row],[sampleId]]&lt;&gt;"", IF(Table_dataReported[[#This Row],[sampleLocCM]]="","Missing sampling location","OK"),"")</f>
        <v/>
      </c>
      <c r="AU124" t="str">
        <f>IF(Table_dataReported[[#This Row],[sampleId]]&lt;&gt;"", IF(Table_dataReported[[#This Row],[sampleDate]]="","Missing sampling date","OK"),"")</f>
        <v/>
      </c>
      <c r="AV124" t="str">
        <f>IF(Table_dataReported[[#This Row],[sampleId]]&lt;&gt;"", IF(Table_dataReported[[#This Row],[traceElText]]="","Missing trace element","OK"),"")</f>
        <v/>
      </c>
      <c r="AW124" t="str">
        <f>IF(Table_dataReported[[#This Row],[sampleId]]&lt;&gt;"", IF(Table_dataReported[[#This Row],[specText]]="","Missing speciation","OK"),"")</f>
        <v/>
      </c>
      <c r="AX124" t="str">
        <f>IF(Table_dataReported[[#This Row],[sampleId]]&lt;&gt;"", IF(Table_dataReported[[#This Row],[conc]]="","Missing concentration","OK"),"")</f>
        <v/>
      </c>
      <c r="AY124" t="str">
        <f>IF(Table_dataReported[[#This Row],[sampleId]]&lt;&gt;"", IF(Table_dataReported[[#This Row],[conc]]="","Missing method of analysis","OK"),"")</f>
        <v/>
      </c>
    </row>
    <row r="125" spans="2:51" x14ac:dyDescent="0.45">
      <c r="B125" t="str">
        <f>IF(AND(Table_dataReported[[#This Row],[sampleId]]&lt;&gt;"",Table_dataReported[[#This Row],[specText]]&lt;&gt;""),_xlfn.CONCAT(Table_dataReported[[#This Row],[sampleId]],"_",Table_dataReported[[#This Row],[specText]]),"")</f>
        <v/>
      </c>
      <c r="I125" t="str">
        <f>IF(Table_dataReported[[#This Row],[traceElText]]&lt;&gt;"",VLOOKUP(Table_dataReported[[#This Row],[traceElText]],Table_traceEl[],2,FALSE),"")</f>
        <v/>
      </c>
      <c r="K125" t="str">
        <f>IF(Table_dataReported[[#This Row],[specText]]&lt;&gt;"",VLOOKUP(Table_dataReported[[#This Row],[specText]],Table_spec[],2,FALSE),"")</f>
        <v/>
      </c>
      <c r="N125" t="str">
        <f>IF(Table_dataReported[[#This Row],[unitText]]&lt;&gt;"",VLOOKUP(Table_dataReported[[#This Row],[unitText]],Table_unit[],2,FALSE),"")</f>
        <v/>
      </c>
      <c r="P125" t="str">
        <f>IF(Table_dataReported[[#This Row],[weightText]]&lt;&gt;"",VLOOKUP(Table_dataReported[[#This Row],[weightText]],Table_weight[],2,FALSE),"")</f>
        <v/>
      </c>
      <c r="R125" t="str">
        <f>IF(Table_dataReported[[#This Row],[methAnText]]&lt;&gt;"",VLOOKUP(Table_dataReported[[#This Row],[methAnText]],Table_methAn[],2,FALSE),"")</f>
        <v/>
      </c>
      <c r="AA125" t="str">
        <f>IF(Table_dataReported[[#This Row],[unitText2]]&lt;&gt;"",VLOOKUP(Table_dataReported[[#This Row],[unitText2]],Table_unit[],2,FALSE),"")</f>
        <v/>
      </c>
      <c r="AB125" t="str">
        <f>IF(Table_dataReported[[#This Row],[unitText2]]="%","dw","")</f>
        <v/>
      </c>
      <c r="AC125" t="str">
        <f>IF(Table_dataReported[[#This Row],[weightText2]]&lt;&gt;"",VLOOKUP(Table_dataReported[[#This Row],[weightText2]],Table_weight[],2,FALSE),"")</f>
        <v/>
      </c>
      <c r="AF125" t="str">
        <f>IF(Table_dataReported[[#This Row],[unitText3]]&lt;&gt;"",VLOOKUP(Table_dataReported[[#This Row],[unitText3]],Table_unit[],2,FALSE),"")</f>
        <v/>
      </c>
      <c r="AG125" t="str">
        <f>IF(Table_dataReported[[#This Row],[unitText3]]="%","dw","")</f>
        <v/>
      </c>
      <c r="AH125" t="str">
        <f>IF(Table_dataReported[[#This Row],[weightText3]]&lt;&gt;"",VLOOKUP(Table_dataReported[[#This Row],[weightText3]],Table_weight[],2,FALSE),"")</f>
        <v/>
      </c>
      <c r="AQ125" t="str">
        <f>IF(Table_dataReported[[#This Row],[sampleId]]&lt;&gt;"", IF(Table_dataReported[[#This Row],[recId]]="","Missing record identifier","OK"),"")</f>
        <v/>
      </c>
      <c r="AR125" t="str">
        <f>IF(Table_dataReported[[#This Row],[sampleId]]&lt;&gt;"", IF(Table_dataReported[[#This Row],[envComp]]="","Missing environmental compartment","OK"),"")</f>
        <v/>
      </c>
      <c r="AS125" t="str">
        <f>IF(Table_dataReported[[#This Row],[sampleId]]&lt;&gt;"", IF(Table_dataReported[[#This Row],[pristineLoc]]="","Missing pristine location","OK"),"")</f>
        <v/>
      </c>
      <c r="AT125" t="str">
        <f>IF(Table_dataReported[[#This Row],[sampleId]]&lt;&gt;"", IF(Table_dataReported[[#This Row],[sampleLocCM]]="","Missing sampling location","OK"),"")</f>
        <v/>
      </c>
      <c r="AU125" t="str">
        <f>IF(Table_dataReported[[#This Row],[sampleId]]&lt;&gt;"", IF(Table_dataReported[[#This Row],[sampleDate]]="","Missing sampling date","OK"),"")</f>
        <v/>
      </c>
      <c r="AV125" t="str">
        <f>IF(Table_dataReported[[#This Row],[sampleId]]&lt;&gt;"", IF(Table_dataReported[[#This Row],[traceElText]]="","Missing trace element","OK"),"")</f>
        <v/>
      </c>
      <c r="AW125" t="str">
        <f>IF(Table_dataReported[[#This Row],[sampleId]]&lt;&gt;"", IF(Table_dataReported[[#This Row],[specText]]="","Missing speciation","OK"),"")</f>
        <v/>
      </c>
      <c r="AX125" t="str">
        <f>IF(Table_dataReported[[#This Row],[sampleId]]&lt;&gt;"", IF(Table_dataReported[[#This Row],[conc]]="","Missing concentration","OK"),"")</f>
        <v/>
      </c>
      <c r="AY125" t="str">
        <f>IF(Table_dataReported[[#This Row],[sampleId]]&lt;&gt;"", IF(Table_dataReported[[#This Row],[conc]]="","Missing method of analysis","OK"),"")</f>
        <v/>
      </c>
    </row>
    <row r="126" spans="2:51" x14ac:dyDescent="0.45">
      <c r="B126" t="str">
        <f>IF(AND(Table_dataReported[[#This Row],[sampleId]]&lt;&gt;"",Table_dataReported[[#This Row],[specText]]&lt;&gt;""),_xlfn.CONCAT(Table_dataReported[[#This Row],[sampleId]],"_",Table_dataReported[[#This Row],[specText]]),"")</f>
        <v/>
      </c>
      <c r="I126" t="str">
        <f>IF(Table_dataReported[[#This Row],[traceElText]]&lt;&gt;"",VLOOKUP(Table_dataReported[[#This Row],[traceElText]],Table_traceEl[],2,FALSE),"")</f>
        <v/>
      </c>
      <c r="K126" t="str">
        <f>IF(Table_dataReported[[#This Row],[specText]]&lt;&gt;"",VLOOKUP(Table_dataReported[[#This Row],[specText]],Table_spec[],2,FALSE),"")</f>
        <v/>
      </c>
      <c r="N126" t="str">
        <f>IF(Table_dataReported[[#This Row],[unitText]]&lt;&gt;"",VLOOKUP(Table_dataReported[[#This Row],[unitText]],Table_unit[],2,FALSE),"")</f>
        <v/>
      </c>
      <c r="P126" t="str">
        <f>IF(Table_dataReported[[#This Row],[weightText]]&lt;&gt;"",VLOOKUP(Table_dataReported[[#This Row],[weightText]],Table_weight[],2,FALSE),"")</f>
        <v/>
      </c>
      <c r="R126" t="str">
        <f>IF(Table_dataReported[[#This Row],[methAnText]]&lt;&gt;"",VLOOKUP(Table_dataReported[[#This Row],[methAnText]],Table_methAn[],2,FALSE),"")</f>
        <v/>
      </c>
      <c r="AA126" t="str">
        <f>IF(Table_dataReported[[#This Row],[unitText2]]&lt;&gt;"",VLOOKUP(Table_dataReported[[#This Row],[unitText2]],Table_unit[],2,FALSE),"")</f>
        <v/>
      </c>
      <c r="AB126" t="str">
        <f>IF(Table_dataReported[[#This Row],[unitText2]]="%","dw","")</f>
        <v/>
      </c>
      <c r="AC126" t="str">
        <f>IF(Table_dataReported[[#This Row],[weightText2]]&lt;&gt;"",VLOOKUP(Table_dataReported[[#This Row],[weightText2]],Table_weight[],2,FALSE),"")</f>
        <v/>
      </c>
      <c r="AF126" t="str">
        <f>IF(Table_dataReported[[#This Row],[unitText3]]&lt;&gt;"",VLOOKUP(Table_dataReported[[#This Row],[unitText3]],Table_unit[],2,FALSE),"")</f>
        <v/>
      </c>
      <c r="AG126" t="str">
        <f>IF(Table_dataReported[[#This Row],[unitText3]]="%","dw","")</f>
        <v/>
      </c>
      <c r="AH126" t="str">
        <f>IF(Table_dataReported[[#This Row],[weightText3]]&lt;&gt;"",VLOOKUP(Table_dataReported[[#This Row],[weightText3]],Table_weight[],2,FALSE),"")</f>
        <v/>
      </c>
      <c r="AQ126" t="str">
        <f>IF(Table_dataReported[[#This Row],[sampleId]]&lt;&gt;"", IF(Table_dataReported[[#This Row],[recId]]="","Missing record identifier","OK"),"")</f>
        <v/>
      </c>
      <c r="AR126" t="str">
        <f>IF(Table_dataReported[[#This Row],[sampleId]]&lt;&gt;"", IF(Table_dataReported[[#This Row],[envComp]]="","Missing environmental compartment","OK"),"")</f>
        <v/>
      </c>
      <c r="AS126" t="str">
        <f>IF(Table_dataReported[[#This Row],[sampleId]]&lt;&gt;"", IF(Table_dataReported[[#This Row],[pristineLoc]]="","Missing pristine location","OK"),"")</f>
        <v/>
      </c>
      <c r="AT126" t="str">
        <f>IF(Table_dataReported[[#This Row],[sampleId]]&lt;&gt;"", IF(Table_dataReported[[#This Row],[sampleLocCM]]="","Missing sampling location","OK"),"")</f>
        <v/>
      </c>
      <c r="AU126" t="str">
        <f>IF(Table_dataReported[[#This Row],[sampleId]]&lt;&gt;"", IF(Table_dataReported[[#This Row],[sampleDate]]="","Missing sampling date","OK"),"")</f>
        <v/>
      </c>
      <c r="AV126" t="str">
        <f>IF(Table_dataReported[[#This Row],[sampleId]]&lt;&gt;"", IF(Table_dataReported[[#This Row],[traceElText]]="","Missing trace element","OK"),"")</f>
        <v/>
      </c>
      <c r="AW126" t="str">
        <f>IF(Table_dataReported[[#This Row],[sampleId]]&lt;&gt;"", IF(Table_dataReported[[#This Row],[specText]]="","Missing speciation","OK"),"")</f>
        <v/>
      </c>
      <c r="AX126" t="str">
        <f>IF(Table_dataReported[[#This Row],[sampleId]]&lt;&gt;"", IF(Table_dataReported[[#This Row],[conc]]="","Missing concentration","OK"),"")</f>
        <v/>
      </c>
      <c r="AY126" t="str">
        <f>IF(Table_dataReported[[#This Row],[sampleId]]&lt;&gt;"", IF(Table_dataReported[[#This Row],[conc]]="","Missing method of analysis","OK"),"")</f>
        <v/>
      </c>
    </row>
    <row r="127" spans="2:51" x14ac:dyDescent="0.45">
      <c r="B127" t="str">
        <f>IF(AND(Table_dataReported[[#This Row],[sampleId]]&lt;&gt;"",Table_dataReported[[#This Row],[specText]]&lt;&gt;""),_xlfn.CONCAT(Table_dataReported[[#This Row],[sampleId]],"_",Table_dataReported[[#This Row],[specText]]),"")</f>
        <v/>
      </c>
      <c r="I127" t="str">
        <f>IF(Table_dataReported[[#This Row],[traceElText]]&lt;&gt;"",VLOOKUP(Table_dataReported[[#This Row],[traceElText]],Table_traceEl[],2,FALSE),"")</f>
        <v/>
      </c>
      <c r="K127" t="str">
        <f>IF(Table_dataReported[[#This Row],[specText]]&lt;&gt;"",VLOOKUP(Table_dataReported[[#This Row],[specText]],Table_spec[],2,FALSE),"")</f>
        <v/>
      </c>
      <c r="N127" t="str">
        <f>IF(Table_dataReported[[#This Row],[unitText]]&lt;&gt;"",VLOOKUP(Table_dataReported[[#This Row],[unitText]],Table_unit[],2,FALSE),"")</f>
        <v/>
      </c>
      <c r="P127" t="str">
        <f>IF(Table_dataReported[[#This Row],[weightText]]&lt;&gt;"",VLOOKUP(Table_dataReported[[#This Row],[weightText]],Table_weight[],2,FALSE),"")</f>
        <v/>
      </c>
      <c r="R127" t="str">
        <f>IF(Table_dataReported[[#This Row],[methAnText]]&lt;&gt;"",VLOOKUP(Table_dataReported[[#This Row],[methAnText]],Table_methAn[],2,FALSE),"")</f>
        <v/>
      </c>
      <c r="AA127" t="str">
        <f>IF(Table_dataReported[[#This Row],[unitText2]]&lt;&gt;"",VLOOKUP(Table_dataReported[[#This Row],[unitText2]],Table_unit[],2,FALSE),"")</f>
        <v/>
      </c>
      <c r="AB127" t="str">
        <f>IF(Table_dataReported[[#This Row],[unitText2]]="%","dw","")</f>
        <v/>
      </c>
      <c r="AC127" t="str">
        <f>IF(Table_dataReported[[#This Row],[weightText2]]&lt;&gt;"",VLOOKUP(Table_dataReported[[#This Row],[weightText2]],Table_weight[],2,FALSE),"")</f>
        <v/>
      </c>
      <c r="AF127" t="str">
        <f>IF(Table_dataReported[[#This Row],[unitText3]]&lt;&gt;"",VLOOKUP(Table_dataReported[[#This Row],[unitText3]],Table_unit[],2,FALSE),"")</f>
        <v/>
      </c>
      <c r="AG127" t="str">
        <f>IF(Table_dataReported[[#This Row],[unitText3]]="%","dw","")</f>
        <v/>
      </c>
      <c r="AH127" t="str">
        <f>IF(Table_dataReported[[#This Row],[weightText3]]&lt;&gt;"",VLOOKUP(Table_dataReported[[#This Row],[weightText3]],Table_weight[],2,FALSE),"")</f>
        <v/>
      </c>
      <c r="AQ127" t="str">
        <f>IF(Table_dataReported[[#This Row],[sampleId]]&lt;&gt;"", IF(Table_dataReported[[#This Row],[recId]]="","Missing record identifier","OK"),"")</f>
        <v/>
      </c>
      <c r="AR127" t="str">
        <f>IF(Table_dataReported[[#This Row],[sampleId]]&lt;&gt;"", IF(Table_dataReported[[#This Row],[envComp]]="","Missing environmental compartment","OK"),"")</f>
        <v/>
      </c>
      <c r="AS127" t="str">
        <f>IF(Table_dataReported[[#This Row],[sampleId]]&lt;&gt;"", IF(Table_dataReported[[#This Row],[pristineLoc]]="","Missing pristine location","OK"),"")</f>
        <v/>
      </c>
      <c r="AT127" t="str">
        <f>IF(Table_dataReported[[#This Row],[sampleId]]&lt;&gt;"", IF(Table_dataReported[[#This Row],[sampleLocCM]]="","Missing sampling location","OK"),"")</f>
        <v/>
      </c>
      <c r="AU127" t="str">
        <f>IF(Table_dataReported[[#This Row],[sampleId]]&lt;&gt;"", IF(Table_dataReported[[#This Row],[sampleDate]]="","Missing sampling date","OK"),"")</f>
        <v/>
      </c>
      <c r="AV127" t="str">
        <f>IF(Table_dataReported[[#This Row],[sampleId]]&lt;&gt;"", IF(Table_dataReported[[#This Row],[traceElText]]="","Missing trace element","OK"),"")</f>
        <v/>
      </c>
      <c r="AW127" t="str">
        <f>IF(Table_dataReported[[#This Row],[sampleId]]&lt;&gt;"", IF(Table_dataReported[[#This Row],[specText]]="","Missing speciation","OK"),"")</f>
        <v/>
      </c>
      <c r="AX127" t="str">
        <f>IF(Table_dataReported[[#This Row],[sampleId]]&lt;&gt;"", IF(Table_dataReported[[#This Row],[conc]]="","Missing concentration","OK"),"")</f>
        <v/>
      </c>
      <c r="AY127" t="str">
        <f>IF(Table_dataReported[[#This Row],[sampleId]]&lt;&gt;"", IF(Table_dataReported[[#This Row],[conc]]="","Missing method of analysis","OK"),"")</f>
        <v/>
      </c>
    </row>
    <row r="128" spans="2:51" x14ac:dyDescent="0.45">
      <c r="B128" t="str">
        <f>IF(AND(Table_dataReported[[#This Row],[sampleId]]&lt;&gt;"",Table_dataReported[[#This Row],[specText]]&lt;&gt;""),_xlfn.CONCAT(Table_dataReported[[#This Row],[sampleId]],"_",Table_dataReported[[#This Row],[specText]]),"")</f>
        <v/>
      </c>
      <c r="I128" t="str">
        <f>IF(Table_dataReported[[#This Row],[traceElText]]&lt;&gt;"",VLOOKUP(Table_dataReported[[#This Row],[traceElText]],Table_traceEl[],2,FALSE),"")</f>
        <v/>
      </c>
      <c r="K128" t="str">
        <f>IF(Table_dataReported[[#This Row],[specText]]&lt;&gt;"",VLOOKUP(Table_dataReported[[#This Row],[specText]],Table_spec[],2,FALSE),"")</f>
        <v/>
      </c>
      <c r="N128" t="str">
        <f>IF(Table_dataReported[[#This Row],[unitText]]&lt;&gt;"",VLOOKUP(Table_dataReported[[#This Row],[unitText]],Table_unit[],2,FALSE),"")</f>
        <v/>
      </c>
      <c r="P128" t="str">
        <f>IF(Table_dataReported[[#This Row],[weightText]]&lt;&gt;"",VLOOKUP(Table_dataReported[[#This Row],[weightText]],Table_weight[],2,FALSE),"")</f>
        <v/>
      </c>
      <c r="R128" t="str">
        <f>IF(Table_dataReported[[#This Row],[methAnText]]&lt;&gt;"",VLOOKUP(Table_dataReported[[#This Row],[methAnText]],Table_methAn[],2,FALSE),"")</f>
        <v/>
      </c>
      <c r="AA128" t="str">
        <f>IF(Table_dataReported[[#This Row],[unitText2]]&lt;&gt;"",VLOOKUP(Table_dataReported[[#This Row],[unitText2]],Table_unit[],2,FALSE),"")</f>
        <v/>
      </c>
      <c r="AB128" t="str">
        <f>IF(Table_dataReported[[#This Row],[unitText2]]="%","dw","")</f>
        <v/>
      </c>
      <c r="AC128" t="str">
        <f>IF(Table_dataReported[[#This Row],[weightText2]]&lt;&gt;"",VLOOKUP(Table_dataReported[[#This Row],[weightText2]],Table_weight[],2,FALSE),"")</f>
        <v/>
      </c>
      <c r="AF128" t="str">
        <f>IF(Table_dataReported[[#This Row],[unitText3]]&lt;&gt;"",VLOOKUP(Table_dataReported[[#This Row],[unitText3]],Table_unit[],2,FALSE),"")</f>
        <v/>
      </c>
      <c r="AG128" t="str">
        <f>IF(Table_dataReported[[#This Row],[unitText3]]="%","dw","")</f>
        <v/>
      </c>
      <c r="AH128" t="str">
        <f>IF(Table_dataReported[[#This Row],[weightText3]]&lt;&gt;"",VLOOKUP(Table_dataReported[[#This Row],[weightText3]],Table_weight[],2,FALSE),"")</f>
        <v/>
      </c>
      <c r="AQ128" t="str">
        <f>IF(Table_dataReported[[#This Row],[sampleId]]&lt;&gt;"", IF(Table_dataReported[[#This Row],[recId]]="","Missing record identifier","OK"),"")</f>
        <v/>
      </c>
      <c r="AR128" t="str">
        <f>IF(Table_dataReported[[#This Row],[sampleId]]&lt;&gt;"", IF(Table_dataReported[[#This Row],[envComp]]="","Missing environmental compartment","OK"),"")</f>
        <v/>
      </c>
      <c r="AS128" t="str">
        <f>IF(Table_dataReported[[#This Row],[sampleId]]&lt;&gt;"", IF(Table_dataReported[[#This Row],[pristineLoc]]="","Missing pristine location","OK"),"")</f>
        <v/>
      </c>
      <c r="AT128" t="str">
        <f>IF(Table_dataReported[[#This Row],[sampleId]]&lt;&gt;"", IF(Table_dataReported[[#This Row],[sampleLocCM]]="","Missing sampling location","OK"),"")</f>
        <v/>
      </c>
      <c r="AU128" t="str">
        <f>IF(Table_dataReported[[#This Row],[sampleId]]&lt;&gt;"", IF(Table_dataReported[[#This Row],[sampleDate]]="","Missing sampling date","OK"),"")</f>
        <v/>
      </c>
      <c r="AV128" t="str">
        <f>IF(Table_dataReported[[#This Row],[sampleId]]&lt;&gt;"", IF(Table_dataReported[[#This Row],[traceElText]]="","Missing trace element","OK"),"")</f>
        <v/>
      </c>
      <c r="AW128" t="str">
        <f>IF(Table_dataReported[[#This Row],[sampleId]]&lt;&gt;"", IF(Table_dataReported[[#This Row],[specText]]="","Missing speciation","OK"),"")</f>
        <v/>
      </c>
      <c r="AX128" t="str">
        <f>IF(Table_dataReported[[#This Row],[sampleId]]&lt;&gt;"", IF(Table_dataReported[[#This Row],[conc]]="","Missing concentration","OK"),"")</f>
        <v/>
      </c>
      <c r="AY128" t="str">
        <f>IF(Table_dataReported[[#This Row],[sampleId]]&lt;&gt;"", IF(Table_dataReported[[#This Row],[conc]]="","Missing method of analysis","OK"),"")</f>
        <v/>
      </c>
    </row>
    <row r="129" spans="2:51" x14ac:dyDescent="0.45">
      <c r="B129" t="str">
        <f>IF(AND(Table_dataReported[[#This Row],[sampleId]]&lt;&gt;"",Table_dataReported[[#This Row],[specText]]&lt;&gt;""),_xlfn.CONCAT(Table_dataReported[[#This Row],[sampleId]],"_",Table_dataReported[[#This Row],[specText]]),"")</f>
        <v/>
      </c>
      <c r="I129" t="str">
        <f>IF(Table_dataReported[[#This Row],[traceElText]]&lt;&gt;"",VLOOKUP(Table_dataReported[[#This Row],[traceElText]],Table_traceEl[],2,FALSE),"")</f>
        <v/>
      </c>
      <c r="K129" t="str">
        <f>IF(Table_dataReported[[#This Row],[specText]]&lt;&gt;"",VLOOKUP(Table_dataReported[[#This Row],[specText]],Table_spec[],2,FALSE),"")</f>
        <v/>
      </c>
      <c r="N129" t="str">
        <f>IF(Table_dataReported[[#This Row],[unitText]]&lt;&gt;"",VLOOKUP(Table_dataReported[[#This Row],[unitText]],Table_unit[],2,FALSE),"")</f>
        <v/>
      </c>
      <c r="P129" t="str">
        <f>IF(Table_dataReported[[#This Row],[weightText]]&lt;&gt;"",VLOOKUP(Table_dataReported[[#This Row],[weightText]],Table_weight[],2,FALSE),"")</f>
        <v/>
      </c>
      <c r="R129" t="str">
        <f>IF(Table_dataReported[[#This Row],[methAnText]]&lt;&gt;"",VLOOKUP(Table_dataReported[[#This Row],[methAnText]],Table_methAn[],2,FALSE),"")</f>
        <v/>
      </c>
      <c r="AA129" t="str">
        <f>IF(Table_dataReported[[#This Row],[unitText2]]&lt;&gt;"",VLOOKUP(Table_dataReported[[#This Row],[unitText2]],Table_unit[],2,FALSE),"")</f>
        <v/>
      </c>
      <c r="AB129" t="str">
        <f>IF(Table_dataReported[[#This Row],[unitText2]]="%","dw","")</f>
        <v/>
      </c>
      <c r="AC129" t="str">
        <f>IF(Table_dataReported[[#This Row],[weightText2]]&lt;&gt;"",VLOOKUP(Table_dataReported[[#This Row],[weightText2]],Table_weight[],2,FALSE),"")</f>
        <v/>
      </c>
      <c r="AF129" t="str">
        <f>IF(Table_dataReported[[#This Row],[unitText3]]&lt;&gt;"",VLOOKUP(Table_dataReported[[#This Row],[unitText3]],Table_unit[],2,FALSE),"")</f>
        <v/>
      </c>
      <c r="AG129" t="str">
        <f>IF(Table_dataReported[[#This Row],[unitText3]]="%","dw","")</f>
        <v/>
      </c>
      <c r="AH129" t="str">
        <f>IF(Table_dataReported[[#This Row],[weightText3]]&lt;&gt;"",VLOOKUP(Table_dataReported[[#This Row],[weightText3]],Table_weight[],2,FALSE),"")</f>
        <v/>
      </c>
      <c r="AQ129" t="str">
        <f>IF(Table_dataReported[[#This Row],[sampleId]]&lt;&gt;"", IF(Table_dataReported[[#This Row],[recId]]="","Missing record identifier","OK"),"")</f>
        <v/>
      </c>
      <c r="AR129" t="str">
        <f>IF(Table_dataReported[[#This Row],[sampleId]]&lt;&gt;"", IF(Table_dataReported[[#This Row],[envComp]]="","Missing environmental compartment","OK"),"")</f>
        <v/>
      </c>
      <c r="AS129" t="str">
        <f>IF(Table_dataReported[[#This Row],[sampleId]]&lt;&gt;"", IF(Table_dataReported[[#This Row],[pristineLoc]]="","Missing pristine location","OK"),"")</f>
        <v/>
      </c>
      <c r="AT129" t="str">
        <f>IF(Table_dataReported[[#This Row],[sampleId]]&lt;&gt;"", IF(Table_dataReported[[#This Row],[sampleLocCM]]="","Missing sampling location","OK"),"")</f>
        <v/>
      </c>
      <c r="AU129" t="str">
        <f>IF(Table_dataReported[[#This Row],[sampleId]]&lt;&gt;"", IF(Table_dataReported[[#This Row],[sampleDate]]="","Missing sampling date","OK"),"")</f>
        <v/>
      </c>
      <c r="AV129" t="str">
        <f>IF(Table_dataReported[[#This Row],[sampleId]]&lt;&gt;"", IF(Table_dataReported[[#This Row],[traceElText]]="","Missing trace element","OK"),"")</f>
        <v/>
      </c>
      <c r="AW129" t="str">
        <f>IF(Table_dataReported[[#This Row],[sampleId]]&lt;&gt;"", IF(Table_dataReported[[#This Row],[specText]]="","Missing speciation","OK"),"")</f>
        <v/>
      </c>
      <c r="AX129" t="str">
        <f>IF(Table_dataReported[[#This Row],[sampleId]]&lt;&gt;"", IF(Table_dataReported[[#This Row],[conc]]="","Missing concentration","OK"),"")</f>
        <v/>
      </c>
      <c r="AY129" t="str">
        <f>IF(Table_dataReported[[#This Row],[sampleId]]&lt;&gt;"", IF(Table_dataReported[[#This Row],[conc]]="","Missing method of analysis","OK"),"")</f>
        <v/>
      </c>
    </row>
    <row r="130" spans="2:51" x14ac:dyDescent="0.45">
      <c r="B130" t="str">
        <f>IF(AND(Table_dataReported[[#This Row],[sampleId]]&lt;&gt;"",Table_dataReported[[#This Row],[specText]]&lt;&gt;""),_xlfn.CONCAT(Table_dataReported[[#This Row],[sampleId]],"_",Table_dataReported[[#This Row],[specText]]),"")</f>
        <v/>
      </c>
      <c r="I130" t="str">
        <f>IF(Table_dataReported[[#This Row],[traceElText]]&lt;&gt;"",VLOOKUP(Table_dataReported[[#This Row],[traceElText]],Table_traceEl[],2,FALSE),"")</f>
        <v/>
      </c>
      <c r="K130" t="str">
        <f>IF(Table_dataReported[[#This Row],[specText]]&lt;&gt;"",VLOOKUP(Table_dataReported[[#This Row],[specText]],Table_spec[],2,FALSE),"")</f>
        <v/>
      </c>
      <c r="N130" t="str">
        <f>IF(Table_dataReported[[#This Row],[unitText]]&lt;&gt;"",VLOOKUP(Table_dataReported[[#This Row],[unitText]],Table_unit[],2,FALSE),"")</f>
        <v/>
      </c>
      <c r="P130" t="str">
        <f>IF(Table_dataReported[[#This Row],[weightText]]&lt;&gt;"",VLOOKUP(Table_dataReported[[#This Row],[weightText]],Table_weight[],2,FALSE),"")</f>
        <v/>
      </c>
      <c r="R130" t="str">
        <f>IF(Table_dataReported[[#This Row],[methAnText]]&lt;&gt;"",VLOOKUP(Table_dataReported[[#This Row],[methAnText]],Table_methAn[],2,FALSE),"")</f>
        <v/>
      </c>
      <c r="AA130" t="str">
        <f>IF(Table_dataReported[[#This Row],[unitText2]]&lt;&gt;"",VLOOKUP(Table_dataReported[[#This Row],[unitText2]],Table_unit[],2,FALSE),"")</f>
        <v/>
      </c>
      <c r="AB130" t="str">
        <f>IF(Table_dataReported[[#This Row],[unitText2]]="%","dw","")</f>
        <v/>
      </c>
      <c r="AC130" t="str">
        <f>IF(Table_dataReported[[#This Row],[weightText2]]&lt;&gt;"",VLOOKUP(Table_dataReported[[#This Row],[weightText2]],Table_weight[],2,FALSE),"")</f>
        <v/>
      </c>
      <c r="AF130" t="str">
        <f>IF(Table_dataReported[[#This Row],[unitText3]]&lt;&gt;"",VLOOKUP(Table_dataReported[[#This Row],[unitText3]],Table_unit[],2,FALSE),"")</f>
        <v/>
      </c>
      <c r="AG130" t="str">
        <f>IF(Table_dataReported[[#This Row],[unitText3]]="%","dw","")</f>
        <v/>
      </c>
      <c r="AH130" t="str">
        <f>IF(Table_dataReported[[#This Row],[weightText3]]&lt;&gt;"",VLOOKUP(Table_dataReported[[#This Row],[weightText3]],Table_weight[],2,FALSE),"")</f>
        <v/>
      </c>
      <c r="AQ130" t="str">
        <f>IF(Table_dataReported[[#This Row],[sampleId]]&lt;&gt;"", IF(Table_dataReported[[#This Row],[recId]]="","Missing record identifier","OK"),"")</f>
        <v/>
      </c>
      <c r="AR130" t="str">
        <f>IF(Table_dataReported[[#This Row],[sampleId]]&lt;&gt;"", IF(Table_dataReported[[#This Row],[envComp]]="","Missing environmental compartment","OK"),"")</f>
        <v/>
      </c>
      <c r="AS130" t="str">
        <f>IF(Table_dataReported[[#This Row],[sampleId]]&lt;&gt;"", IF(Table_dataReported[[#This Row],[pristineLoc]]="","Missing pristine location","OK"),"")</f>
        <v/>
      </c>
      <c r="AT130" t="str">
        <f>IF(Table_dataReported[[#This Row],[sampleId]]&lt;&gt;"", IF(Table_dataReported[[#This Row],[sampleLocCM]]="","Missing sampling location","OK"),"")</f>
        <v/>
      </c>
      <c r="AU130" t="str">
        <f>IF(Table_dataReported[[#This Row],[sampleId]]&lt;&gt;"", IF(Table_dataReported[[#This Row],[sampleDate]]="","Missing sampling date","OK"),"")</f>
        <v/>
      </c>
      <c r="AV130" t="str">
        <f>IF(Table_dataReported[[#This Row],[sampleId]]&lt;&gt;"", IF(Table_dataReported[[#This Row],[traceElText]]="","Missing trace element","OK"),"")</f>
        <v/>
      </c>
      <c r="AW130" t="str">
        <f>IF(Table_dataReported[[#This Row],[sampleId]]&lt;&gt;"", IF(Table_dataReported[[#This Row],[specText]]="","Missing speciation","OK"),"")</f>
        <v/>
      </c>
      <c r="AX130" t="str">
        <f>IF(Table_dataReported[[#This Row],[sampleId]]&lt;&gt;"", IF(Table_dataReported[[#This Row],[conc]]="","Missing concentration","OK"),"")</f>
        <v/>
      </c>
      <c r="AY130" t="str">
        <f>IF(Table_dataReported[[#This Row],[sampleId]]&lt;&gt;"", IF(Table_dataReported[[#This Row],[conc]]="","Missing method of analysis","OK"),"")</f>
        <v/>
      </c>
    </row>
    <row r="131" spans="2:51" x14ac:dyDescent="0.45">
      <c r="B131" t="str">
        <f>IF(AND(Table_dataReported[[#This Row],[sampleId]]&lt;&gt;"",Table_dataReported[[#This Row],[specText]]&lt;&gt;""),_xlfn.CONCAT(Table_dataReported[[#This Row],[sampleId]],"_",Table_dataReported[[#This Row],[specText]]),"")</f>
        <v/>
      </c>
      <c r="I131" t="str">
        <f>IF(Table_dataReported[[#This Row],[traceElText]]&lt;&gt;"",VLOOKUP(Table_dataReported[[#This Row],[traceElText]],Table_traceEl[],2,FALSE),"")</f>
        <v/>
      </c>
      <c r="K131" t="str">
        <f>IF(Table_dataReported[[#This Row],[specText]]&lt;&gt;"",VLOOKUP(Table_dataReported[[#This Row],[specText]],Table_spec[],2,FALSE),"")</f>
        <v/>
      </c>
      <c r="N131" t="str">
        <f>IF(Table_dataReported[[#This Row],[unitText]]&lt;&gt;"",VLOOKUP(Table_dataReported[[#This Row],[unitText]],Table_unit[],2,FALSE),"")</f>
        <v/>
      </c>
      <c r="P131" t="str">
        <f>IF(Table_dataReported[[#This Row],[weightText]]&lt;&gt;"",VLOOKUP(Table_dataReported[[#This Row],[weightText]],Table_weight[],2,FALSE),"")</f>
        <v/>
      </c>
      <c r="R131" t="str">
        <f>IF(Table_dataReported[[#This Row],[methAnText]]&lt;&gt;"",VLOOKUP(Table_dataReported[[#This Row],[methAnText]],Table_methAn[],2,FALSE),"")</f>
        <v/>
      </c>
      <c r="AA131" t="str">
        <f>IF(Table_dataReported[[#This Row],[unitText2]]&lt;&gt;"",VLOOKUP(Table_dataReported[[#This Row],[unitText2]],Table_unit[],2,FALSE),"")</f>
        <v/>
      </c>
      <c r="AB131" t="str">
        <f>IF(Table_dataReported[[#This Row],[unitText2]]="%","dw","")</f>
        <v/>
      </c>
      <c r="AC131" t="str">
        <f>IF(Table_dataReported[[#This Row],[weightText2]]&lt;&gt;"",VLOOKUP(Table_dataReported[[#This Row],[weightText2]],Table_weight[],2,FALSE),"")</f>
        <v/>
      </c>
      <c r="AF131" t="str">
        <f>IF(Table_dataReported[[#This Row],[unitText3]]&lt;&gt;"",VLOOKUP(Table_dataReported[[#This Row],[unitText3]],Table_unit[],2,FALSE),"")</f>
        <v/>
      </c>
      <c r="AG131" t="str">
        <f>IF(Table_dataReported[[#This Row],[unitText3]]="%","dw","")</f>
        <v/>
      </c>
      <c r="AH131" t="str">
        <f>IF(Table_dataReported[[#This Row],[weightText3]]&lt;&gt;"",VLOOKUP(Table_dataReported[[#This Row],[weightText3]],Table_weight[],2,FALSE),"")</f>
        <v/>
      </c>
      <c r="AQ131" t="str">
        <f>IF(Table_dataReported[[#This Row],[sampleId]]&lt;&gt;"", IF(Table_dataReported[[#This Row],[recId]]="","Missing record identifier","OK"),"")</f>
        <v/>
      </c>
      <c r="AR131" t="str">
        <f>IF(Table_dataReported[[#This Row],[sampleId]]&lt;&gt;"", IF(Table_dataReported[[#This Row],[envComp]]="","Missing environmental compartment","OK"),"")</f>
        <v/>
      </c>
      <c r="AS131" t="str">
        <f>IF(Table_dataReported[[#This Row],[sampleId]]&lt;&gt;"", IF(Table_dataReported[[#This Row],[pristineLoc]]="","Missing pristine location","OK"),"")</f>
        <v/>
      </c>
      <c r="AT131" t="str">
        <f>IF(Table_dataReported[[#This Row],[sampleId]]&lt;&gt;"", IF(Table_dataReported[[#This Row],[sampleLocCM]]="","Missing sampling location","OK"),"")</f>
        <v/>
      </c>
      <c r="AU131" t="str">
        <f>IF(Table_dataReported[[#This Row],[sampleId]]&lt;&gt;"", IF(Table_dataReported[[#This Row],[sampleDate]]="","Missing sampling date","OK"),"")</f>
        <v/>
      </c>
      <c r="AV131" t="str">
        <f>IF(Table_dataReported[[#This Row],[sampleId]]&lt;&gt;"", IF(Table_dataReported[[#This Row],[traceElText]]="","Missing trace element","OK"),"")</f>
        <v/>
      </c>
      <c r="AW131" t="str">
        <f>IF(Table_dataReported[[#This Row],[sampleId]]&lt;&gt;"", IF(Table_dataReported[[#This Row],[specText]]="","Missing speciation","OK"),"")</f>
        <v/>
      </c>
      <c r="AX131" t="str">
        <f>IF(Table_dataReported[[#This Row],[sampleId]]&lt;&gt;"", IF(Table_dataReported[[#This Row],[conc]]="","Missing concentration","OK"),"")</f>
        <v/>
      </c>
      <c r="AY131" t="str">
        <f>IF(Table_dataReported[[#This Row],[sampleId]]&lt;&gt;"", IF(Table_dataReported[[#This Row],[conc]]="","Missing method of analysis","OK"),"")</f>
        <v/>
      </c>
    </row>
    <row r="132" spans="2:51" x14ac:dyDescent="0.45">
      <c r="B132" t="str">
        <f>IF(AND(Table_dataReported[[#This Row],[sampleId]]&lt;&gt;"",Table_dataReported[[#This Row],[specText]]&lt;&gt;""),_xlfn.CONCAT(Table_dataReported[[#This Row],[sampleId]],"_",Table_dataReported[[#This Row],[specText]]),"")</f>
        <v/>
      </c>
      <c r="I132" t="str">
        <f>IF(Table_dataReported[[#This Row],[traceElText]]&lt;&gt;"",VLOOKUP(Table_dataReported[[#This Row],[traceElText]],Table_traceEl[],2,FALSE),"")</f>
        <v/>
      </c>
      <c r="K132" t="str">
        <f>IF(Table_dataReported[[#This Row],[specText]]&lt;&gt;"",VLOOKUP(Table_dataReported[[#This Row],[specText]],Table_spec[],2,FALSE),"")</f>
        <v/>
      </c>
      <c r="N132" t="str">
        <f>IF(Table_dataReported[[#This Row],[unitText]]&lt;&gt;"",VLOOKUP(Table_dataReported[[#This Row],[unitText]],Table_unit[],2,FALSE),"")</f>
        <v/>
      </c>
      <c r="P132" t="str">
        <f>IF(Table_dataReported[[#This Row],[weightText]]&lt;&gt;"",VLOOKUP(Table_dataReported[[#This Row],[weightText]],Table_weight[],2,FALSE),"")</f>
        <v/>
      </c>
      <c r="R132" t="str">
        <f>IF(Table_dataReported[[#This Row],[methAnText]]&lt;&gt;"",VLOOKUP(Table_dataReported[[#This Row],[methAnText]],Table_methAn[],2,FALSE),"")</f>
        <v/>
      </c>
      <c r="AA132" t="str">
        <f>IF(Table_dataReported[[#This Row],[unitText2]]&lt;&gt;"",VLOOKUP(Table_dataReported[[#This Row],[unitText2]],Table_unit[],2,FALSE),"")</f>
        <v/>
      </c>
      <c r="AB132" t="str">
        <f>IF(Table_dataReported[[#This Row],[unitText2]]="%","dw","")</f>
        <v/>
      </c>
      <c r="AC132" t="str">
        <f>IF(Table_dataReported[[#This Row],[weightText2]]&lt;&gt;"",VLOOKUP(Table_dataReported[[#This Row],[weightText2]],Table_weight[],2,FALSE),"")</f>
        <v/>
      </c>
      <c r="AF132" t="str">
        <f>IF(Table_dataReported[[#This Row],[unitText3]]&lt;&gt;"",VLOOKUP(Table_dataReported[[#This Row],[unitText3]],Table_unit[],2,FALSE),"")</f>
        <v/>
      </c>
      <c r="AG132" t="str">
        <f>IF(Table_dataReported[[#This Row],[unitText3]]="%","dw","")</f>
        <v/>
      </c>
      <c r="AH132" t="str">
        <f>IF(Table_dataReported[[#This Row],[weightText3]]&lt;&gt;"",VLOOKUP(Table_dataReported[[#This Row],[weightText3]],Table_weight[],2,FALSE),"")</f>
        <v/>
      </c>
      <c r="AQ132" t="str">
        <f>IF(Table_dataReported[[#This Row],[sampleId]]&lt;&gt;"", IF(Table_dataReported[[#This Row],[recId]]="","Missing record identifier","OK"),"")</f>
        <v/>
      </c>
      <c r="AR132" t="str">
        <f>IF(Table_dataReported[[#This Row],[sampleId]]&lt;&gt;"", IF(Table_dataReported[[#This Row],[envComp]]="","Missing environmental compartment","OK"),"")</f>
        <v/>
      </c>
      <c r="AS132" t="str">
        <f>IF(Table_dataReported[[#This Row],[sampleId]]&lt;&gt;"", IF(Table_dataReported[[#This Row],[pristineLoc]]="","Missing pristine location","OK"),"")</f>
        <v/>
      </c>
      <c r="AT132" t="str">
        <f>IF(Table_dataReported[[#This Row],[sampleId]]&lt;&gt;"", IF(Table_dataReported[[#This Row],[sampleLocCM]]="","Missing sampling location","OK"),"")</f>
        <v/>
      </c>
      <c r="AU132" t="str">
        <f>IF(Table_dataReported[[#This Row],[sampleId]]&lt;&gt;"", IF(Table_dataReported[[#This Row],[sampleDate]]="","Missing sampling date","OK"),"")</f>
        <v/>
      </c>
      <c r="AV132" t="str">
        <f>IF(Table_dataReported[[#This Row],[sampleId]]&lt;&gt;"", IF(Table_dataReported[[#This Row],[traceElText]]="","Missing trace element","OK"),"")</f>
        <v/>
      </c>
      <c r="AW132" t="str">
        <f>IF(Table_dataReported[[#This Row],[sampleId]]&lt;&gt;"", IF(Table_dataReported[[#This Row],[specText]]="","Missing speciation","OK"),"")</f>
        <v/>
      </c>
      <c r="AX132" t="str">
        <f>IF(Table_dataReported[[#This Row],[sampleId]]&lt;&gt;"", IF(Table_dataReported[[#This Row],[conc]]="","Missing concentration","OK"),"")</f>
        <v/>
      </c>
      <c r="AY132" t="str">
        <f>IF(Table_dataReported[[#This Row],[sampleId]]&lt;&gt;"", IF(Table_dataReported[[#This Row],[conc]]="","Missing method of analysis","OK"),"")</f>
        <v/>
      </c>
    </row>
    <row r="133" spans="2:51" x14ac:dyDescent="0.45">
      <c r="B133" t="str">
        <f>IF(AND(Table_dataReported[[#This Row],[sampleId]]&lt;&gt;"",Table_dataReported[[#This Row],[specText]]&lt;&gt;""),_xlfn.CONCAT(Table_dataReported[[#This Row],[sampleId]],"_",Table_dataReported[[#This Row],[specText]]),"")</f>
        <v/>
      </c>
      <c r="I133" t="str">
        <f>IF(Table_dataReported[[#This Row],[traceElText]]&lt;&gt;"",VLOOKUP(Table_dataReported[[#This Row],[traceElText]],Table_traceEl[],2,FALSE),"")</f>
        <v/>
      </c>
      <c r="K133" t="str">
        <f>IF(Table_dataReported[[#This Row],[specText]]&lt;&gt;"",VLOOKUP(Table_dataReported[[#This Row],[specText]],Table_spec[],2,FALSE),"")</f>
        <v/>
      </c>
      <c r="N133" t="str">
        <f>IF(Table_dataReported[[#This Row],[unitText]]&lt;&gt;"",VLOOKUP(Table_dataReported[[#This Row],[unitText]],Table_unit[],2,FALSE),"")</f>
        <v/>
      </c>
      <c r="P133" t="str">
        <f>IF(Table_dataReported[[#This Row],[weightText]]&lt;&gt;"",VLOOKUP(Table_dataReported[[#This Row],[weightText]],Table_weight[],2,FALSE),"")</f>
        <v/>
      </c>
      <c r="R133" t="str">
        <f>IF(Table_dataReported[[#This Row],[methAnText]]&lt;&gt;"",VLOOKUP(Table_dataReported[[#This Row],[methAnText]],Table_methAn[],2,FALSE),"")</f>
        <v/>
      </c>
      <c r="AA133" t="str">
        <f>IF(Table_dataReported[[#This Row],[unitText2]]&lt;&gt;"",VLOOKUP(Table_dataReported[[#This Row],[unitText2]],Table_unit[],2,FALSE),"")</f>
        <v/>
      </c>
      <c r="AB133" t="str">
        <f>IF(Table_dataReported[[#This Row],[unitText2]]="%","dw","")</f>
        <v/>
      </c>
      <c r="AC133" t="str">
        <f>IF(Table_dataReported[[#This Row],[weightText2]]&lt;&gt;"",VLOOKUP(Table_dataReported[[#This Row],[weightText2]],Table_weight[],2,FALSE),"")</f>
        <v/>
      </c>
      <c r="AF133" t="str">
        <f>IF(Table_dataReported[[#This Row],[unitText3]]&lt;&gt;"",VLOOKUP(Table_dataReported[[#This Row],[unitText3]],Table_unit[],2,FALSE),"")</f>
        <v/>
      </c>
      <c r="AG133" t="str">
        <f>IF(Table_dataReported[[#This Row],[unitText3]]="%","dw","")</f>
        <v/>
      </c>
      <c r="AH133" t="str">
        <f>IF(Table_dataReported[[#This Row],[weightText3]]&lt;&gt;"",VLOOKUP(Table_dataReported[[#This Row],[weightText3]],Table_weight[],2,FALSE),"")</f>
        <v/>
      </c>
      <c r="AQ133" t="str">
        <f>IF(Table_dataReported[[#This Row],[sampleId]]&lt;&gt;"", IF(Table_dataReported[[#This Row],[recId]]="","Missing record identifier","OK"),"")</f>
        <v/>
      </c>
      <c r="AR133" t="str">
        <f>IF(Table_dataReported[[#This Row],[sampleId]]&lt;&gt;"", IF(Table_dataReported[[#This Row],[envComp]]="","Missing environmental compartment","OK"),"")</f>
        <v/>
      </c>
      <c r="AS133" t="str">
        <f>IF(Table_dataReported[[#This Row],[sampleId]]&lt;&gt;"", IF(Table_dataReported[[#This Row],[pristineLoc]]="","Missing pristine location","OK"),"")</f>
        <v/>
      </c>
      <c r="AT133" t="str">
        <f>IF(Table_dataReported[[#This Row],[sampleId]]&lt;&gt;"", IF(Table_dataReported[[#This Row],[sampleLocCM]]="","Missing sampling location","OK"),"")</f>
        <v/>
      </c>
      <c r="AU133" t="str">
        <f>IF(Table_dataReported[[#This Row],[sampleId]]&lt;&gt;"", IF(Table_dataReported[[#This Row],[sampleDate]]="","Missing sampling date","OK"),"")</f>
        <v/>
      </c>
      <c r="AV133" t="str">
        <f>IF(Table_dataReported[[#This Row],[sampleId]]&lt;&gt;"", IF(Table_dataReported[[#This Row],[traceElText]]="","Missing trace element","OK"),"")</f>
        <v/>
      </c>
      <c r="AW133" t="str">
        <f>IF(Table_dataReported[[#This Row],[sampleId]]&lt;&gt;"", IF(Table_dataReported[[#This Row],[specText]]="","Missing speciation","OK"),"")</f>
        <v/>
      </c>
      <c r="AX133" t="str">
        <f>IF(Table_dataReported[[#This Row],[sampleId]]&lt;&gt;"", IF(Table_dataReported[[#This Row],[conc]]="","Missing concentration","OK"),"")</f>
        <v/>
      </c>
      <c r="AY133" t="str">
        <f>IF(Table_dataReported[[#This Row],[sampleId]]&lt;&gt;"", IF(Table_dataReported[[#This Row],[conc]]="","Missing method of analysis","OK"),"")</f>
        <v/>
      </c>
    </row>
    <row r="134" spans="2:51" x14ac:dyDescent="0.45">
      <c r="B134" t="str">
        <f>IF(AND(Table_dataReported[[#This Row],[sampleId]]&lt;&gt;"",Table_dataReported[[#This Row],[specText]]&lt;&gt;""),_xlfn.CONCAT(Table_dataReported[[#This Row],[sampleId]],"_",Table_dataReported[[#This Row],[specText]]),"")</f>
        <v/>
      </c>
      <c r="I134" t="str">
        <f>IF(Table_dataReported[[#This Row],[traceElText]]&lt;&gt;"",VLOOKUP(Table_dataReported[[#This Row],[traceElText]],Table_traceEl[],2,FALSE),"")</f>
        <v/>
      </c>
      <c r="K134" t="str">
        <f>IF(Table_dataReported[[#This Row],[specText]]&lt;&gt;"",VLOOKUP(Table_dataReported[[#This Row],[specText]],Table_spec[],2,FALSE),"")</f>
        <v/>
      </c>
      <c r="N134" t="str">
        <f>IF(Table_dataReported[[#This Row],[unitText]]&lt;&gt;"",VLOOKUP(Table_dataReported[[#This Row],[unitText]],Table_unit[],2,FALSE),"")</f>
        <v/>
      </c>
      <c r="P134" t="str">
        <f>IF(Table_dataReported[[#This Row],[weightText]]&lt;&gt;"",VLOOKUP(Table_dataReported[[#This Row],[weightText]],Table_weight[],2,FALSE),"")</f>
        <v/>
      </c>
      <c r="R134" t="str">
        <f>IF(Table_dataReported[[#This Row],[methAnText]]&lt;&gt;"",VLOOKUP(Table_dataReported[[#This Row],[methAnText]],Table_methAn[],2,FALSE),"")</f>
        <v/>
      </c>
      <c r="AA134" t="str">
        <f>IF(Table_dataReported[[#This Row],[unitText2]]&lt;&gt;"",VLOOKUP(Table_dataReported[[#This Row],[unitText2]],Table_unit[],2,FALSE),"")</f>
        <v/>
      </c>
      <c r="AB134" t="str">
        <f>IF(Table_dataReported[[#This Row],[unitText2]]="%","dw","")</f>
        <v/>
      </c>
      <c r="AC134" t="str">
        <f>IF(Table_dataReported[[#This Row],[weightText2]]&lt;&gt;"",VLOOKUP(Table_dataReported[[#This Row],[weightText2]],Table_weight[],2,FALSE),"")</f>
        <v/>
      </c>
      <c r="AF134" t="str">
        <f>IF(Table_dataReported[[#This Row],[unitText3]]&lt;&gt;"",VLOOKUP(Table_dataReported[[#This Row],[unitText3]],Table_unit[],2,FALSE),"")</f>
        <v/>
      </c>
      <c r="AG134" t="str">
        <f>IF(Table_dataReported[[#This Row],[unitText3]]="%","dw","")</f>
        <v/>
      </c>
      <c r="AH134" t="str">
        <f>IF(Table_dataReported[[#This Row],[weightText3]]&lt;&gt;"",VLOOKUP(Table_dataReported[[#This Row],[weightText3]],Table_weight[],2,FALSE),"")</f>
        <v/>
      </c>
      <c r="AQ134" t="str">
        <f>IF(Table_dataReported[[#This Row],[sampleId]]&lt;&gt;"", IF(Table_dataReported[[#This Row],[recId]]="","Missing record identifier","OK"),"")</f>
        <v/>
      </c>
      <c r="AR134" t="str">
        <f>IF(Table_dataReported[[#This Row],[sampleId]]&lt;&gt;"", IF(Table_dataReported[[#This Row],[envComp]]="","Missing environmental compartment","OK"),"")</f>
        <v/>
      </c>
      <c r="AS134" t="str">
        <f>IF(Table_dataReported[[#This Row],[sampleId]]&lt;&gt;"", IF(Table_dataReported[[#This Row],[pristineLoc]]="","Missing pristine location","OK"),"")</f>
        <v/>
      </c>
      <c r="AT134" t="str">
        <f>IF(Table_dataReported[[#This Row],[sampleId]]&lt;&gt;"", IF(Table_dataReported[[#This Row],[sampleLocCM]]="","Missing sampling location","OK"),"")</f>
        <v/>
      </c>
      <c r="AU134" t="str">
        <f>IF(Table_dataReported[[#This Row],[sampleId]]&lt;&gt;"", IF(Table_dataReported[[#This Row],[sampleDate]]="","Missing sampling date","OK"),"")</f>
        <v/>
      </c>
      <c r="AV134" t="str">
        <f>IF(Table_dataReported[[#This Row],[sampleId]]&lt;&gt;"", IF(Table_dataReported[[#This Row],[traceElText]]="","Missing trace element","OK"),"")</f>
        <v/>
      </c>
      <c r="AW134" t="str">
        <f>IF(Table_dataReported[[#This Row],[sampleId]]&lt;&gt;"", IF(Table_dataReported[[#This Row],[specText]]="","Missing speciation","OK"),"")</f>
        <v/>
      </c>
      <c r="AX134" t="str">
        <f>IF(Table_dataReported[[#This Row],[sampleId]]&lt;&gt;"", IF(Table_dataReported[[#This Row],[conc]]="","Missing concentration","OK"),"")</f>
        <v/>
      </c>
      <c r="AY134" t="str">
        <f>IF(Table_dataReported[[#This Row],[sampleId]]&lt;&gt;"", IF(Table_dataReported[[#This Row],[conc]]="","Missing method of analysis","OK"),"")</f>
        <v/>
      </c>
    </row>
    <row r="135" spans="2:51" x14ac:dyDescent="0.45">
      <c r="B135" t="str">
        <f>IF(AND(Table_dataReported[[#This Row],[sampleId]]&lt;&gt;"",Table_dataReported[[#This Row],[specText]]&lt;&gt;""),_xlfn.CONCAT(Table_dataReported[[#This Row],[sampleId]],"_",Table_dataReported[[#This Row],[specText]]),"")</f>
        <v/>
      </c>
      <c r="I135" t="str">
        <f>IF(Table_dataReported[[#This Row],[traceElText]]&lt;&gt;"",VLOOKUP(Table_dataReported[[#This Row],[traceElText]],Table_traceEl[],2,FALSE),"")</f>
        <v/>
      </c>
      <c r="K135" t="str">
        <f>IF(Table_dataReported[[#This Row],[specText]]&lt;&gt;"",VLOOKUP(Table_dataReported[[#This Row],[specText]],Table_spec[],2,FALSE),"")</f>
        <v/>
      </c>
      <c r="N135" t="str">
        <f>IF(Table_dataReported[[#This Row],[unitText]]&lt;&gt;"",VLOOKUP(Table_dataReported[[#This Row],[unitText]],Table_unit[],2,FALSE),"")</f>
        <v/>
      </c>
      <c r="P135" t="str">
        <f>IF(Table_dataReported[[#This Row],[weightText]]&lt;&gt;"",VLOOKUP(Table_dataReported[[#This Row],[weightText]],Table_weight[],2,FALSE),"")</f>
        <v/>
      </c>
      <c r="R135" t="str">
        <f>IF(Table_dataReported[[#This Row],[methAnText]]&lt;&gt;"",VLOOKUP(Table_dataReported[[#This Row],[methAnText]],Table_methAn[],2,FALSE),"")</f>
        <v/>
      </c>
      <c r="AA135" t="str">
        <f>IF(Table_dataReported[[#This Row],[unitText2]]&lt;&gt;"",VLOOKUP(Table_dataReported[[#This Row],[unitText2]],Table_unit[],2,FALSE),"")</f>
        <v/>
      </c>
      <c r="AB135" t="str">
        <f>IF(Table_dataReported[[#This Row],[unitText2]]="%","dw","")</f>
        <v/>
      </c>
      <c r="AC135" t="str">
        <f>IF(Table_dataReported[[#This Row],[weightText2]]&lt;&gt;"",VLOOKUP(Table_dataReported[[#This Row],[weightText2]],Table_weight[],2,FALSE),"")</f>
        <v/>
      </c>
      <c r="AF135" t="str">
        <f>IF(Table_dataReported[[#This Row],[unitText3]]&lt;&gt;"",VLOOKUP(Table_dataReported[[#This Row],[unitText3]],Table_unit[],2,FALSE),"")</f>
        <v/>
      </c>
      <c r="AG135" t="str">
        <f>IF(Table_dataReported[[#This Row],[unitText3]]="%","dw","")</f>
        <v/>
      </c>
      <c r="AH135" t="str">
        <f>IF(Table_dataReported[[#This Row],[weightText3]]&lt;&gt;"",VLOOKUP(Table_dataReported[[#This Row],[weightText3]],Table_weight[],2,FALSE),"")</f>
        <v/>
      </c>
      <c r="AQ135" t="str">
        <f>IF(Table_dataReported[[#This Row],[sampleId]]&lt;&gt;"", IF(Table_dataReported[[#This Row],[recId]]="","Missing record identifier","OK"),"")</f>
        <v/>
      </c>
      <c r="AR135" t="str">
        <f>IF(Table_dataReported[[#This Row],[sampleId]]&lt;&gt;"", IF(Table_dataReported[[#This Row],[envComp]]="","Missing environmental compartment","OK"),"")</f>
        <v/>
      </c>
      <c r="AS135" t="str">
        <f>IF(Table_dataReported[[#This Row],[sampleId]]&lt;&gt;"", IF(Table_dataReported[[#This Row],[pristineLoc]]="","Missing pristine location","OK"),"")</f>
        <v/>
      </c>
      <c r="AT135" t="str">
        <f>IF(Table_dataReported[[#This Row],[sampleId]]&lt;&gt;"", IF(Table_dataReported[[#This Row],[sampleLocCM]]="","Missing sampling location","OK"),"")</f>
        <v/>
      </c>
      <c r="AU135" t="str">
        <f>IF(Table_dataReported[[#This Row],[sampleId]]&lt;&gt;"", IF(Table_dataReported[[#This Row],[sampleDate]]="","Missing sampling date","OK"),"")</f>
        <v/>
      </c>
      <c r="AV135" t="str">
        <f>IF(Table_dataReported[[#This Row],[sampleId]]&lt;&gt;"", IF(Table_dataReported[[#This Row],[traceElText]]="","Missing trace element","OK"),"")</f>
        <v/>
      </c>
      <c r="AW135" t="str">
        <f>IF(Table_dataReported[[#This Row],[sampleId]]&lt;&gt;"", IF(Table_dataReported[[#This Row],[specText]]="","Missing speciation","OK"),"")</f>
        <v/>
      </c>
      <c r="AX135" t="str">
        <f>IF(Table_dataReported[[#This Row],[sampleId]]&lt;&gt;"", IF(Table_dataReported[[#This Row],[conc]]="","Missing concentration","OK"),"")</f>
        <v/>
      </c>
      <c r="AY135" t="str">
        <f>IF(Table_dataReported[[#This Row],[sampleId]]&lt;&gt;"", IF(Table_dataReported[[#This Row],[conc]]="","Missing method of analysis","OK"),"")</f>
        <v/>
      </c>
    </row>
    <row r="136" spans="2:51" x14ac:dyDescent="0.45">
      <c r="B136" t="str">
        <f>IF(AND(Table_dataReported[[#This Row],[sampleId]]&lt;&gt;"",Table_dataReported[[#This Row],[specText]]&lt;&gt;""),_xlfn.CONCAT(Table_dataReported[[#This Row],[sampleId]],"_",Table_dataReported[[#This Row],[specText]]),"")</f>
        <v/>
      </c>
      <c r="I136" t="str">
        <f>IF(Table_dataReported[[#This Row],[traceElText]]&lt;&gt;"",VLOOKUP(Table_dataReported[[#This Row],[traceElText]],Table_traceEl[],2,FALSE),"")</f>
        <v/>
      </c>
      <c r="K136" t="str">
        <f>IF(Table_dataReported[[#This Row],[specText]]&lt;&gt;"",VLOOKUP(Table_dataReported[[#This Row],[specText]],Table_spec[],2,FALSE),"")</f>
        <v/>
      </c>
      <c r="N136" t="str">
        <f>IF(Table_dataReported[[#This Row],[unitText]]&lt;&gt;"",VLOOKUP(Table_dataReported[[#This Row],[unitText]],Table_unit[],2,FALSE),"")</f>
        <v/>
      </c>
      <c r="P136" t="str">
        <f>IF(Table_dataReported[[#This Row],[weightText]]&lt;&gt;"",VLOOKUP(Table_dataReported[[#This Row],[weightText]],Table_weight[],2,FALSE),"")</f>
        <v/>
      </c>
      <c r="R136" t="str">
        <f>IF(Table_dataReported[[#This Row],[methAnText]]&lt;&gt;"",VLOOKUP(Table_dataReported[[#This Row],[methAnText]],Table_methAn[],2,FALSE),"")</f>
        <v/>
      </c>
      <c r="AA136" t="str">
        <f>IF(Table_dataReported[[#This Row],[unitText2]]&lt;&gt;"",VLOOKUP(Table_dataReported[[#This Row],[unitText2]],Table_unit[],2,FALSE),"")</f>
        <v/>
      </c>
      <c r="AB136" t="str">
        <f>IF(Table_dataReported[[#This Row],[unitText2]]="%","dw","")</f>
        <v/>
      </c>
      <c r="AC136" t="str">
        <f>IF(Table_dataReported[[#This Row],[weightText2]]&lt;&gt;"",VLOOKUP(Table_dataReported[[#This Row],[weightText2]],Table_weight[],2,FALSE),"")</f>
        <v/>
      </c>
      <c r="AF136" t="str">
        <f>IF(Table_dataReported[[#This Row],[unitText3]]&lt;&gt;"",VLOOKUP(Table_dataReported[[#This Row],[unitText3]],Table_unit[],2,FALSE),"")</f>
        <v/>
      </c>
      <c r="AG136" t="str">
        <f>IF(Table_dataReported[[#This Row],[unitText3]]="%","dw","")</f>
        <v/>
      </c>
      <c r="AH136" t="str">
        <f>IF(Table_dataReported[[#This Row],[weightText3]]&lt;&gt;"",VLOOKUP(Table_dataReported[[#This Row],[weightText3]],Table_weight[],2,FALSE),"")</f>
        <v/>
      </c>
      <c r="AQ136" t="str">
        <f>IF(Table_dataReported[[#This Row],[sampleId]]&lt;&gt;"", IF(Table_dataReported[[#This Row],[recId]]="","Missing record identifier","OK"),"")</f>
        <v/>
      </c>
      <c r="AR136" t="str">
        <f>IF(Table_dataReported[[#This Row],[sampleId]]&lt;&gt;"", IF(Table_dataReported[[#This Row],[envComp]]="","Missing environmental compartment","OK"),"")</f>
        <v/>
      </c>
      <c r="AS136" t="str">
        <f>IF(Table_dataReported[[#This Row],[sampleId]]&lt;&gt;"", IF(Table_dataReported[[#This Row],[pristineLoc]]="","Missing pristine location","OK"),"")</f>
        <v/>
      </c>
      <c r="AT136" t="str">
        <f>IF(Table_dataReported[[#This Row],[sampleId]]&lt;&gt;"", IF(Table_dataReported[[#This Row],[sampleLocCM]]="","Missing sampling location","OK"),"")</f>
        <v/>
      </c>
      <c r="AU136" t="str">
        <f>IF(Table_dataReported[[#This Row],[sampleId]]&lt;&gt;"", IF(Table_dataReported[[#This Row],[sampleDate]]="","Missing sampling date","OK"),"")</f>
        <v/>
      </c>
      <c r="AV136" t="str">
        <f>IF(Table_dataReported[[#This Row],[sampleId]]&lt;&gt;"", IF(Table_dataReported[[#This Row],[traceElText]]="","Missing trace element","OK"),"")</f>
        <v/>
      </c>
      <c r="AW136" t="str">
        <f>IF(Table_dataReported[[#This Row],[sampleId]]&lt;&gt;"", IF(Table_dataReported[[#This Row],[specText]]="","Missing speciation","OK"),"")</f>
        <v/>
      </c>
      <c r="AX136" t="str">
        <f>IF(Table_dataReported[[#This Row],[sampleId]]&lt;&gt;"", IF(Table_dataReported[[#This Row],[conc]]="","Missing concentration","OK"),"")</f>
        <v/>
      </c>
      <c r="AY136" t="str">
        <f>IF(Table_dataReported[[#This Row],[sampleId]]&lt;&gt;"", IF(Table_dataReported[[#This Row],[conc]]="","Missing method of analysis","OK"),"")</f>
        <v/>
      </c>
    </row>
    <row r="137" spans="2:51" x14ac:dyDescent="0.45">
      <c r="B137" t="str">
        <f>IF(AND(Table_dataReported[[#This Row],[sampleId]]&lt;&gt;"",Table_dataReported[[#This Row],[specText]]&lt;&gt;""),_xlfn.CONCAT(Table_dataReported[[#This Row],[sampleId]],"_",Table_dataReported[[#This Row],[specText]]),"")</f>
        <v/>
      </c>
      <c r="I137" t="str">
        <f>IF(Table_dataReported[[#This Row],[traceElText]]&lt;&gt;"",VLOOKUP(Table_dataReported[[#This Row],[traceElText]],Table_traceEl[],2,FALSE),"")</f>
        <v/>
      </c>
      <c r="K137" t="str">
        <f>IF(Table_dataReported[[#This Row],[specText]]&lt;&gt;"",VLOOKUP(Table_dataReported[[#This Row],[specText]],Table_spec[],2,FALSE),"")</f>
        <v/>
      </c>
      <c r="N137" t="str">
        <f>IF(Table_dataReported[[#This Row],[unitText]]&lt;&gt;"",VLOOKUP(Table_dataReported[[#This Row],[unitText]],Table_unit[],2,FALSE),"")</f>
        <v/>
      </c>
      <c r="P137" t="str">
        <f>IF(Table_dataReported[[#This Row],[weightText]]&lt;&gt;"",VLOOKUP(Table_dataReported[[#This Row],[weightText]],Table_weight[],2,FALSE),"")</f>
        <v/>
      </c>
      <c r="R137" t="str">
        <f>IF(Table_dataReported[[#This Row],[methAnText]]&lt;&gt;"",VLOOKUP(Table_dataReported[[#This Row],[methAnText]],Table_methAn[],2,FALSE),"")</f>
        <v/>
      </c>
      <c r="AA137" t="str">
        <f>IF(Table_dataReported[[#This Row],[unitText2]]&lt;&gt;"",VLOOKUP(Table_dataReported[[#This Row],[unitText2]],Table_unit[],2,FALSE),"")</f>
        <v/>
      </c>
      <c r="AB137" t="str">
        <f>IF(Table_dataReported[[#This Row],[unitText2]]="%","dw","")</f>
        <v/>
      </c>
      <c r="AC137" t="str">
        <f>IF(Table_dataReported[[#This Row],[weightText2]]&lt;&gt;"",VLOOKUP(Table_dataReported[[#This Row],[weightText2]],Table_weight[],2,FALSE),"")</f>
        <v/>
      </c>
      <c r="AF137" t="str">
        <f>IF(Table_dataReported[[#This Row],[unitText3]]&lt;&gt;"",VLOOKUP(Table_dataReported[[#This Row],[unitText3]],Table_unit[],2,FALSE),"")</f>
        <v/>
      </c>
      <c r="AG137" t="str">
        <f>IF(Table_dataReported[[#This Row],[unitText3]]="%","dw","")</f>
        <v/>
      </c>
      <c r="AH137" t="str">
        <f>IF(Table_dataReported[[#This Row],[weightText3]]&lt;&gt;"",VLOOKUP(Table_dataReported[[#This Row],[weightText3]],Table_weight[],2,FALSE),"")</f>
        <v/>
      </c>
      <c r="AQ137" t="str">
        <f>IF(Table_dataReported[[#This Row],[sampleId]]&lt;&gt;"", IF(Table_dataReported[[#This Row],[recId]]="","Missing record identifier","OK"),"")</f>
        <v/>
      </c>
      <c r="AR137" t="str">
        <f>IF(Table_dataReported[[#This Row],[sampleId]]&lt;&gt;"", IF(Table_dataReported[[#This Row],[envComp]]="","Missing environmental compartment","OK"),"")</f>
        <v/>
      </c>
      <c r="AS137" t="str">
        <f>IF(Table_dataReported[[#This Row],[sampleId]]&lt;&gt;"", IF(Table_dataReported[[#This Row],[pristineLoc]]="","Missing pristine location","OK"),"")</f>
        <v/>
      </c>
      <c r="AT137" t="str">
        <f>IF(Table_dataReported[[#This Row],[sampleId]]&lt;&gt;"", IF(Table_dataReported[[#This Row],[sampleLocCM]]="","Missing sampling location","OK"),"")</f>
        <v/>
      </c>
      <c r="AU137" t="str">
        <f>IF(Table_dataReported[[#This Row],[sampleId]]&lt;&gt;"", IF(Table_dataReported[[#This Row],[sampleDate]]="","Missing sampling date","OK"),"")</f>
        <v/>
      </c>
      <c r="AV137" t="str">
        <f>IF(Table_dataReported[[#This Row],[sampleId]]&lt;&gt;"", IF(Table_dataReported[[#This Row],[traceElText]]="","Missing trace element","OK"),"")</f>
        <v/>
      </c>
      <c r="AW137" t="str">
        <f>IF(Table_dataReported[[#This Row],[sampleId]]&lt;&gt;"", IF(Table_dataReported[[#This Row],[specText]]="","Missing speciation","OK"),"")</f>
        <v/>
      </c>
      <c r="AX137" t="str">
        <f>IF(Table_dataReported[[#This Row],[sampleId]]&lt;&gt;"", IF(Table_dataReported[[#This Row],[conc]]="","Missing concentration","OK"),"")</f>
        <v/>
      </c>
      <c r="AY137" t="str">
        <f>IF(Table_dataReported[[#This Row],[sampleId]]&lt;&gt;"", IF(Table_dataReported[[#This Row],[conc]]="","Missing method of analysis","OK"),"")</f>
        <v/>
      </c>
    </row>
    <row r="138" spans="2:51" x14ac:dyDescent="0.45">
      <c r="B138" t="str">
        <f>IF(AND(Table_dataReported[[#This Row],[sampleId]]&lt;&gt;"",Table_dataReported[[#This Row],[specText]]&lt;&gt;""),_xlfn.CONCAT(Table_dataReported[[#This Row],[sampleId]],"_",Table_dataReported[[#This Row],[specText]]),"")</f>
        <v/>
      </c>
      <c r="I138" t="str">
        <f>IF(Table_dataReported[[#This Row],[traceElText]]&lt;&gt;"",VLOOKUP(Table_dataReported[[#This Row],[traceElText]],Table_traceEl[],2,FALSE),"")</f>
        <v/>
      </c>
      <c r="K138" t="str">
        <f>IF(Table_dataReported[[#This Row],[specText]]&lt;&gt;"",VLOOKUP(Table_dataReported[[#This Row],[specText]],Table_spec[],2,FALSE),"")</f>
        <v/>
      </c>
      <c r="N138" t="str">
        <f>IF(Table_dataReported[[#This Row],[unitText]]&lt;&gt;"",VLOOKUP(Table_dataReported[[#This Row],[unitText]],Table_unit[],2,FALSE),"")</f>
        <v/>
      </c>
      <c r="P138" t="str">
        <f>IF(Table_dataReported[[#This Row],[weightText]]&lt;&gt;"",VLOOKUP(Table_dataReported[[#This Row],[weightText]],Table_weight[],2,FALSE),"")</f>
        <v/>
      </c>
      <c r="R138" t="str">
        <f>IF(Table_dataReported[[#This Row],[methAnText]]&lt;&gt;"",VLOOKUP(Table_dataReported[[#This Row],[methAnText]],Table_methAn[],2,FALSE),"")</f>
        <v/>
      </c>
      <c r="AA138" t="str">
        <f>IF(Table_dataReported[[#This Row],[unitText2]]&lt;&gt;"",VLOOKUP(Table_dataReported[[#This Row],[unitText2]],Table_unit[],2,FALSE),"")</f>
        <v/>
      </c>
      <c r="AB138" t="str">
        <f>IF(Table_dataReported[[#This Row],[unitText2]]="%","dw","")</f>
        <v/>
      </c>
      <c r="AC138" t="str">
        <f>IF(Table_dataReported[[#This Row],[weightText2]]&lt;&gt;"",VLOOKUP(Table_dataReported[[#This Row],[weightText2]],Table_weight[],2,FALSE),"")</f>
        <v/>
      </c>
      <c r="AF138" t="str">
        <f>IF(Table_dataReported[[#This Row],[unitText3]]&lt;&gt;"",VLOOKUP(Table_dataReported[[#This Row],[unitText3]],Table_unit[],2,FALSE),"")</f>
        <v/>
      </c>
      <c r="AG138" t="str">
        <f>IF(Table_dataReported[[#This Row],[unitText3]]="%","dw","")</f>
        <v/>
      </c>
      <c r="AH138" t="str">
        <f>IF(Table_dataReported[[#This Row],[weightText3]]&lt;&gt;"",VLOOKUP(Table_dataReported[[#This Row],[weightText3]],Table_weight[],2,FALSE),"")</f>
        <v/>
      </c>
      <c r="AQ138" t="str">
        <f>IF(Table_dataReported[[#This Row],[sampleId]]&lt;&gt;"", IF(Table_dataReported[[#This Row],[recId]]="","Missing record identifier","OK"),"")</f>
        <v/>
      </c>
      <c r="AR138" t="str">
        <f>IF(Table_dataReported[[#This Row],[sampleId]]&lt;&gt;"", IF(Table_dataReported[[#This Row],[envComp]]="","Missing environmental compartment","OK"),"")</f>
        <v/>
      </c>
      <c r="AS138" t="str">
        <f>IF(Table_dataReported[[#This Row],[sampleId]]&lt;&gt;"", IF(Table_dataReported[[#This Row],[pristineLoc]]="","Missing pristine location","OK"),"")</f>
        <v/>
      </c>
      <c r="AT138" t="str">
        <f>IF(Table_dataReported[[#This Row],[sampleId]]&lt;&gt;"", IF(Table_dataReported[[#This Row],[sampleLocCM]]="","Missing sampling location","OK"),"")</f>
        <v/>
      </c>
      <c r="AU138" t="str">
        <f>IF(Table_dataReported[[#This Row],[sampleId]]&lt;&gt;"", IF(Table_dataReported[[#This Row],[sampleDate]]="","Missing sampling date","OK"),"")</f>
        <v/>
      </c>
      <c r="AV138" t="str">
        <f>IF(Table_dataReported[[#This Row],[sampleId]]&lt;&gt;"", IF(Table_dataReported[[#This Row],[traceElText]]="","Missing trace element","OK"),"")</f>
        <v/>
      </c>
      <c r="AW138" t="str">
        <f>IF(Table_dataReported[[#This Row],[sampleId]]&lt;&gt;"", IF(Table_dataReported[[#This Row],[specText]]="","Missing speciation","OK"),"")</f>
        <v/>
      </c>
      <c r="AX138" t="str">
        <f>IF(Table_dataReported[[#This Row],[sampleId]]&lt;&gt;"", IF(Table_dataReported[[#This Row],[conc]]="","Missing concentration","OK"),"")</f>
        <v/>
      </c>
      <c r="AY138" t="str">
        <f>IF(Table_dataReported[[#This Row],[sampleId]]&lt;&gt;"", IF(Table_dataReported[[#This Row],[conc]]="","Missing method of analysis","OK"),"")</f>
        <v/>
      </c>
    </row>
    <row r="139" spans="2:51" x14ac:dyDescent="0.45">
      <c r="B139" t="str">
        <f>IF(AND(Table_dataReported[[#This Row],[sampleId]]&lt;&gt;"",Table_dataReported[[#This Row],[specText]]&lt;&gt;""),_xlfn.CONCAT(Table_dataReported[[#This Row],[sampleId]],"_",Table_dataReported[[#This Row],[specText]]),"")</f>
        <v/>
      </c>
      <c r="I139" t="str">
        <f>IF(Table_dataReported[[#This Row],[traceElText]]&lt;&gt;"",VLOOKUP(Table_dataReported[[#This Row],[traceElText]],Table_traceEl[],2,FALSE),"")</f>
        <v/>
      </c>
      <c r="K139" t="str">
        <f>IF(Table_dataReported[[#This Row],[specText]]&lt;&gt;"",VLOOKUP(Table_dataReported[[#This Row],[specText]],Table_spec[],2,FALSE),"")</f>
        <v/>
      </c>
      <c r="N139" t="str">
        <f>IF(Table_dataReported[[#This Row],[unitText]]&lt;&gt;"",VLOOKUP(Table_dataReported[[#This Row],[unitText]],Table_unit[],2,FALSE),"")</f>
        <v/>
      </c>
      <c r="P139" t="str">
        <f>IF(Table_dataReported[[#This Row],[weightText]]&lt;&gt;"",VLOOKUP(Table_dataReported[[#This Row],[weightText]],Table_weight[],2,FALSE),"")</f>
        <v/>
      </c>
      <c r="R139" t="str">
        <f>IF(Table_dataReported[[#This Row],[methAnText]]&lt;&gt;"",VLOOKUP(Table_dataReported[[#This Row],[methAnText]],Table_methAn[],2,FALSE),"")</f>
        <v/>
      </c>
      <c r="AA139" t="str">
        <f>IF(Table_dataReported[[#This Row],[unitText2]]&lt;&gt;"",VLOOKUP(Table_dataReported[[#This Row],[unitText2]],Table_unit[],2,FALSE),"")</f>
        <v/>
      </c>
      <c r="AB139" t="str">
        <f>IF(Table_dataReported[[#This Row],[unitText2]]="%","dw","")</f>
        <v/>
      </c>
      <c r="AC139" t="str">
        <f>IF(Table_dataReported[[#This Row],[weightText2]]&lt;&gt;"",VLOOKUP(Table_dataReported[[#This Row],[weightText2]],Table_weight[],2,FALSE),"")</f>
        <v/>
      </c>
      <c r="AF139" t="str">
        <f>IF(Table_dataReported[[#This Row],[unitText3]]&lt;&gt;"",VLOOKUP(Table_dataReported[[#This Row],[unitText3]],Table_unit[],2,FALSE),"")</f>
        <v/>
      </c>
      <c r="AG139" t="str">
        <f>IF(Table_dataReported[[#This Row],[unitText3]]="%","dw","")</f>
        <v/>
      </c>
      <c r="AH139" t="str">
        <f>IF(Table_dataReported[[#This Row],[weightText3]]&lt;&gt;"",VLOOKUP(Table_dataReported[[#This Row],[weightText3]],Table_weight[],2,FALSE),"")</f>
        <v/>
      </c>
      <c r="AQ139" t="str">
        <f>IF(Table_dataReported[[#This Row],[sampleId]]&lt;&gt;"", IF(Table_dataReported[[#This Row],[recId]]="","Missing record identifier","OK"),"")</f>
        <v/>
      </c>
      <c r="AR139" t="str">
        <f>IF(Table_dataReported[[#This Row],[sampleId]]&lt;&gt;"", IF(Table_dataReported[[#This Row],[envComp]]="","Missing environmental compartment","OK"),"")</f>
        <v/>
      </c>
      <c r="AS139" t="str">
        <f>IF(Table_dataReported[[#This Row],[sampleId]]&lt;&gt;"", IF(Table_dataReported[[#This Row],[pristineLoc]]="","Missing pristine location","OK"),"")</f>
        <v/>
      </c>
      <c r="AT139" t="str">
        <f>IF(Table_dataReported[[#This Row],[sampleId]]&lt;&gt;"", IF(Table_dataReported[[#This Row],[sampleLocCM]]="","Missing sampling location","OK"),"")</f>
        <v/>
      </c>
      <c r="AU139" t="str">
        <f>IF(Table_dataReported[[#This Row],[sampleId]]&lt;&gt;"", IF(Table_dataReported[[#This Row],[sampleDate]]="","Missing sampling date","OK"),"")</f>
        <v/>
      </c>
      <c r="AV139" t="str">
        <f>IF(Table_dataReported[[#This Row],[sampleId]]&lt;&gt;"", IF(Table_dataReported[[#This Row],[traceElText]]="","Missing trace element","OK"),"")</f>
        <v/>
      </c>
      <c r="AW139" t="str">
        <f>IF(Table_dataReported[[#This Row],[sampleId]]&lt;&gt;"", IF(Table_dataReported[[#This Row],[specText]]="","Missing speciation","OK"),"")</f>
        <v/>
      </c>
      <c r="AX139" t="str">
        <f>IF(Table_dataReported[[#This Row],[sampleId]]&lt;&gt;"", IF(Table_dataReported[[#This Row],[conc]]="","Missing concentration","OK"),"")</f>
        <v/>
      </c>
      <c r="AY139" t="str">
        <f>IF(Table_dataReported[[#This Row],[sampleId]]&lt;&gt;"", IF(Table_dataReported[[#This Row],[conc]]="","Missing method of analysis","OK"),"")</f>
        <v/>
      </c>
    </row>
    <row r="140" spans="2:51" x14ac:dyDescent="0.45">
      <c r="B140" t="str">
        <f>IF(AND(Table_dataReported[[#This Row],[sampleId]]&lt;&gt;"",Table_dataReported[[#This Row],[specText]]&lt;&gt;""),_xlfn.CONCAT(Table_dataReported[[#This Row],[sampleId]],"_",Table_dataReported[[#This Row],[specText]]),"")</f>
        <v/>
      </c>
      <c r="I140" t="str">
        <f>IF(Table_dataReported[[#This Row],[traceElText]]&lt;&gt;"",VLOOKUP(Table_dataReported[[#This Row],[traceElText]],Table_traceEl[],2,FALSE),"")</f>
        <v/>
      </c>
      <c r="K140" t="str">
        <f>IF(Table_dataReported[[#This Row],[specText]]&lt;&gt;"",VLOOKUP(Table_dataReported[[#This Row],[specText]],Table_spec[],2,FALSE),"")</f>
        <v/>
      </c>
      <c r="N140" t="str">
        <f>IF(Table_dataReported[[#This Row],[unitText]]&lt;&gt;"",VLOOKUP(Table_dataReported[[#This Row],[unitText]],Table_unit[],2,FALSE),"")</f>
        <v/>
      </c>
      <c r="P140" t="str">
        <f>IF(Table_dataReported[[#This Row],[weightText]]&lt;&gt;"",VLOOKUP(Table_dataReported[[#This Row],[weightText]],Table_weight[],2,FALSE),"")</f>
        <v/>
      </c>
      <c r="R140" t="str">
        <f>IF(Table_dataReported[[#This Row],[methAnText]]&lt;&gt;"",VLOOKUP(Table_dataReported[[#This Row],[methAnText]],Table_methAn[],2,FALSE),"")</f>
        <v/>
      </c>
      <c r="AA140" t="str">
        <f>IF(Table_dataReported[[#This Row],[unitText2]]&lt;&gt;"",VLOOKUP(Table_dataReported[[#This Row],[unitText2]],Table_unit[],2,FALSE),"")</f>
        <v/>
      </c>
      <c r="AB140" t="str">
        <f>IF(Table_dataReported[[#This Row],[unitText2]]="%","dw","")</f>
        <v/>
      </c>
      <c r="AC140" t="str">
        <f>IF(Table_dataReported[[#This Row],[weightText2]]&lt;&gt;"",VLOOKUP(Table_dataReported[[#This Row],[weightText2]],Table_weight[],2,FALSE),"")</f>
        <v/>
      </c>
      <c r="AF140" t="str">
        <f>IF(Table_dataReported[[#This Row],[unitText3]]&lt;&gt;"",VLOOKUP(Table_dataReported[[#This Row],[unitText3]],Table_unit[],2,FALSE),"")</f>
        <v/>
      </c>
      <c r="AG140" t="str">
        <f>IF(Table_dataReported[[#This Row],[unitText3]]="%","dw","")</f>
        <v/>
      </c>
      <c r="AH140" t="str">
        <f>IF(Table_dataReported[[#This Row],[weightText3]]&lt;&gt;"",VLOOKUP(Table_dataReported[[#This Row],[weightText3]],Table_weight[],2,FALSE),"")</f>
        <v/>
      </c>
      <c r="AQ140" t="str">
        <f>IF(Table_dataReported[[#This Row],[sampleId]]&lt;&gt;"", IF(Table_dataReported[[#This Row],[recId]]="","Missing record identifier","OK"),"")</f>
        <v/>
      </c>
      <c r="AR140" t="str">
        <f>IF(Table_dataReported[[#This Row],[sampleId]]&lt;&gt;"", IF(Table_dataReported[[#This Row],[envComp]]="","Missing environmental compartment","OK"),"")</f>
        <v/>
      </c>
      <c r="AS140" t="str">
        <f>IF(Table_dataReported[[#This Row],[sampleId]]&lt;&gt;"", IF(Table_dataReported[[#This Row],[pristineLoc]]="","Missing pristine location","OK"),"")</f>
        <v/>
      </c>
      <c r="AT140" t="str">
        <f>IF(Table_dataReported[[#This Row],[sampleId]]&lt;&gt;"", IF(Table_dataReported[[#This Row],[sampleLocCM]]="","Missing sampling location","OK"),"")</f>
        <v/>
      </c>
      <c r="AU140" t="str">
        <f>IF(Table_dataReported[[#This Row],[sampleId]]&lt;&gt;"", IF(Table_dataReported[[#This Row],[sampleDate]]="","Missing sampling date","OK"),"")</f>
        <v/>
      </c>
      <c r="AV140" t="str">
        <f>IF(Table_dataReported[[#This Row],[sampleId]]&lt;&gt;"", IF(Table_dataReported[[#This Row],[traceElText]]="","Missing trace element","OK"),"")</f>
        <v/>
      </c>
      <c r="AW140" t="str">
        <f>IF(Table_dataReported[[#This Row],[sampleId]]&lt;&gt;"", IF(Table_dataReported[[#This Row],[specText]]="","Missing speciation","OK"),"")</f>
        <v/>
      </c>
      <c r="AX140" t="str">
        <f>IF(Table_dataReported[[#This Row],[sampleId]]&lt;&gt;"", IF(Table_dataReported[[#This Row],[conc]]="","Missing concentration","OK"),"")</f>
        <v/>
      </c>
      <c r="AY140" t="str">
        <f>IF(Table_dataReported[[#This Row],[sampleId]]&lt;&gt;"", IF(Table_dataReported[[#This Row],[conc]]="","Missing method of analysis","OK"),"")</f>
        <v/>
      </c>
    </row>
    <row r="141" spans="2:51" x14ac:dyDescent="0.45">
      <c r="B141" t="str">
        <f>IF(AND(Table_dataReported[[#This Row],[sampleId]]&lt;&gt;"",Table_dataReported[[#This Row],[specText]]&lt;&gt;""),_xlfn.CONCAT(Table_dataReported[[#This Row],[sampleId]],"_",Table_dataReported[[#This Row],[specText]]),"")</f>
        <v/>
      </c>
      <c r="I141" t="str">
        <f>IF(Table_dataReported[[#This Row],[traceElText]]&lt;&gt;"",VLOOKUP(Table_dataReported[[#This Row],[traceElText]],Table_traceEl[],2,FALSE),"")</f>
        <v/>
      </c>
      <c r="K141" t="str">
        <f>IF(Table_dataReported[[#This Row],[specText]]&lt;&gt;"",VLOOKUP(Table_dataReported[[#This Row],[specText]],Table_spec[],2,FALSE),"")</f>
        <v/>
      </c>
      <c r="N141" t="str">
        <f>IF(Table_dataReported[[#This Row],[unitText]]&lt;&gt;"",VLOOKUP(Table_dataReported[[#This Row],[unitText]],Table_unit[],2,FALSE),"")</f>
        <v/>
      </c>
      <c r="P141" t="str">
        <f>IF(Table_dataReported[[#This Row],[weightText]]&lt;&gt;"",VLOOKUP(Table_dataReported[[#This Row],[weightText]],Table_weight[],2,FALSE),"")</f>
        <v/>
      </c>
      <c r="R141" t="str">
        <f>IF(Table_dataReported[[#This Row],[methAnText]]&lt;&gt;"",VLOOKUP(Table_dataReported[[#This Row],[methAnText]],Table_methAn[],2,FALSE),"")</f>
        <v/>
      </c>
      <c r="AA141" t="str">
        <f>IF(Table_dataReported[[#This Row],[unitText2]]&lt;&gt;"",VLOOKUP(Table_dataReported[[#This Row],[unitText2]],Table_unit[],2,FALSE),"")</f>
        <v/>
      </c>
      <c r="AB141" t="str">
        <f>IF(Table_dataReported[[#This Row],[unitText2]]="%","dw","")</f>
        <v/>
      </c>
      <c r="AC141" t="str">
        <f>IF(Table_dataReported[[#This Row],[weightText2]]&lt;&gt;"",VLOOKUP(Table_dataReported[[#This Row],[weightText2]],Table_weight[],2,FALSE),"")</f>
        <v/>
      </c>
      <c r="AF141" t="str">
        <f>IF(Table_dataReported[[#This Row],[unitText3]]&lt;&gt;"",VLOOKUP(Table_dataReported[[#This Row],[unitText3]],Table_unit[],2,FALSE),"")</f>
        <v/>
      </c>
      <c r="AG141" t="str">
        <f>IF(Table_dataReported[[#This Row],[unitText3]]="%","dw","")</f>
        <v/>
      </c>
      <c r="AH141" t="str">
        <f>IF(Table_dataReported[[#This Row],[weightText3]]&lt;&gt;"",VLOOKUP(Table_dataReported[[#This Row],[weightText3]],Table_weight[],2,FALSE),"")</f>
        <v/>
      </c>
      <c r="AQ141" t="str">
        <f>IF(Table_dataReported[[#This Row],[sampleId]]&lt;&gt;"", IF(Table_dataReported[[#This Row],[recId]]="","Missing record identifier","OK"),"")</f>
        <v/>
      </c>
      <c r="AR141" t="str">
        <f>IF(Table_dataReported[[#This Row],[sampleId]]&lt;&gt;"", IF(Table_dataReported[[#This Row],[envComp]]="","Missing environmental compartment","OK"),"")</f>
        <v/>
      </c>
      <c r="AS141" t="str">
        <f>IF(Table_dataReported[[#This Row],[sampleId]]&lt;&gt;"", IF(Table_dataReported[[#This Row],[pristineLoc]]="","Missing pristine location","OK"),"")</f>
        <v/>
      </c>
      <c r="AT141" t="str">
        <f>IF(Table_dataReported[[#This Row],[sampleId]]&lt;&gt;"", IF(Table_dataReported[[#This Row],[sampleLocCM]]="","Missing sampling location","OK"),"")</f>
        <v/>
      </c>
      <c r="AU141" t="str">
        <f>IF(Table_dataReported[[#This Row],[sampleId]]&lt;&gt;"", IF(Table_dataReported[[#This Row],[sampleDate]]="","Missing sampling date","OK"),"")</f>
        <v/>
      </c>
      <c r="AV141" t="str">
        <f>IF(Table_dataReported[[#This Row],[sampleId]]&lt;&gt;"", IF(Table_dataReported[[#This Row],[traceElText]]="","Missing trace element","OK"),"")</f>
        <v/>
      </c>
      <c r="AW141" t="str">
        <f>IF(Table_dataReported[[#This Row],[sampleId]]&lt;&gt;"", IF(Table_dataReported[[#This Row],[specText]]="","Missing speciation","OK"),"")</f>
        <v/>
      </c>
      <c r="AX141" t="str">
        <f>IF(Table_dataReported[[#This Row],[sampleId]]&lt;&gt;"", IF(Table_dataReported[[#This Row],[conc]]="","Missing concentration","OK"),"")</f>
        <v/>
      </c>
      <c r="AY141" t="str">
        <f>IF(Table_dataReported[[#This Row],[sampleId]]&lt;&gt;"", IF(Table_dataReported[[#This Row],[conc]]="","Missing method of analysis","OK"),"")</f>
        <v/>
      </c>
    </row>
    <row r="142" spans="2:51" x14ac:dyDescent="0.45">
      <c r="B142" t="str">
        <f>IF(AND(Table_dataReported[[#This Row],[sampleId]]&lt;&gt;"",Table_dataReported[[#This Row],[specText]]&lt;&gt;""),_xlfn.CONCAT(Table_dataReported[[#This Row],[sampleId]],"_",Table_dataReported[[#This Row],[specText]]),"")</f>
        <v/>
      </c>
      <c r="I142" t="str">
        <f>IF(Table_dataReported[[#This Row],[traceElText]]&lt;&gt;"",VLOOKUP(Table_dataReported[[#This Row],[traceElText]],Table_traceEl[],2,FALSE),"")</f>
        <v/>
      </c>
      <c r="K142" t="str">
        <f>IF(Table_dataReported[[#This Row],[specText]]&lt;&gt;"",VLOOKUP(Table_dataReported[[#This Row],[specText]],Table_spec[],2,FALSE),"")</f>
        <v/>
      </c>
      <c r="N142" t="str">
        <f>IF(Table_dataReported[[#This Row],[unitText]]&lt;&gt;"",VLOOKUP(Table_dataReported[[#This Row],[unitText]],Table_unit[],2,FALSE),"")</f>
        <v/>
      </c>
      <c r="P142" t="str">
        <f>IF(Table_dataReported[[#This Row],[weightText]]&lt;&gt;"",VLOOKUP(Table_dataReported[[#This Row],[weightText]],Table_weight[],2,FALSE),"")</f>
        <v/>
      </c>
      <c r="R142" t="str">
        <f>IF(Table_dataReported[[#This Row],[methAnText]]&lt;&gt;"",VLOOKUP(Table_dataReported[[#This Row],[methAnText]],Table_methAn[],2,FALSE),"")</f>
        <v/>
      </c>
      <c r="AA142" t="str">
        <f>IF(Table_dataReported[[#This Row],[unitText2]]&lt;&gt;"",VLOOKUP(Table_dataReported[[#This Row],[unitText2]],Table_unit[],2,FALSE),"")</f>
        <v/>
      </c>
      <c r="AB142" t="str">
        <f>IF(Table_dataReported[[#This Row],[unitText2]]="%","dw","")</f>
        <v/>
      </c>
      <c r="AC142" t="str">
        <f>IF(Table_dataReported[[#This Row],[weightText2]]&lt;&gt;"",VLOOKUP(Table_dataReported[[#This Row],[weightText2]],Table_weight[],2,FALSE),"")</f>
        <v/>
      </c>
      <c r="AF142" t="str">
        <f>IF(Table_dataReported[[#This Row],[unitText3]]&lt;&gt;"",VLOOKUP(Table_dataReported[[#This Row],[unitText3]],Table_unit[],2,FALSE),"")</f>
        <v/>
      </c>
      <c r="AG142" t="str">
        <f>IF(Table_dataReported[[#This Row],[unitText3]]="%","dw","")</f>
        <v/>
      </c>
      <c r="AH142" t="str">
        <f>IF(Table_dataReported[[#This Row],[weightText3]]&lt;&gt;"",VLOOKUP(Table_dataReported[[#This Row],[weightText3]],Table_weight[],2,FALSE),"")</f>
        <v/>
      </c>
      <c r="AQ142" t="str">
        <f>IF(Table_dataReported[[#This Row],[sampleId]]&lt;&gt;"", IF(Table_dataReported[[#This Row],[recId]]="","Missing record identifier","OK"),"")</f>
        <v/>
      </c>
      <c r="AR142" t="str">
        <f>IF(Table_dataReported[[#This Row],[sampleId]]&lt;&gt;"", IF(Table_dataReported[[#This Row],[envComp]]="","Missing environmental compartment","OK"),"")</f>
        <v/>
      </c>
      <c r="AS142" t="str">
        <f>IF(Table_dataReported[[#This Row],[sampleId]]&lt;&gt;"", IF(Table_dataReported[[#This Row],[pristineLoc]]="","Missing pristine location","OK"),"")</f>
        <v/>
      </c>
      <c r="AT142" t="str">
        <f>IF(Table_dataReported[[#This Row],[sampleId]]&lt;&gt;"", IF(Table_dataReported[[#This Row],[sampleLocCM]]="","Missing sampling location","OK"),"")</f>
        <v/>
      </c>
      <c r="AU142" t="str">
        <f>IF(Table_dataReported[[#This Row],[sampleId]]&lt;&gt;"", IF(Table_dataReported[[#This Row],[sampleDate]]="","Missing sampling date","OK"),"")</f>
        <v/>
      </c>
      <c r="AV142" t="str">
        <f>IF(Table_dataReported[[#This Row],[sampleId]]&lt;&gt;"", IF(Table_dataReported[[#This Row],[traceElText]]="","Missing trace element","OK"),"")</f>
        <v/>
      </c>
      <c r="AW142" t="str">
        <f>IF(Table_dataReported[[#This Row],[sampleId]]&lt;&gt;"", IF(Table_dataReported[[#This Row],[specText]]="","Missing speciation","OK"),"")</f>
        <v/>
      </c>
      <c r="AX142" t="str">
        <f>IF(Table_dataReported[[#This Row],[sampleId]]&lt;&gt;"", IF(Table_dataReported[[#This Row],[conc]]="","Missing concentration","OK"),"")</f>
        <v/>
      </c>
      <c r="AY142" t="str">
        <f>IF(Table_dataReported[[#This Row],[sampleId]]&lt;&gt;"", IF(Table_dataReported[[#This Row],[conc]]="","Missing method of analysis","OK"),"")</f>
        <v/>
      </c>
    </row>
    <row r="143" spans="2:51" x14ac:dyDescent="0.45">
      <c r="B143" t="str">
        <f>IF(AND(Table_dataReported[[#This Row],[sampleId]]&lt;&gt;"",Table_dataReported[[#This Row],[specText]]&lt;&gt;""),_xlfn.CONCAT(Table_dataReported[[#This Row],[sampleId]],"_",Table_dataReported[[#This Row],[specText]]),"")</f>
        <v/>
      </c>
      <c r="I143" t="str">
        <f>IF(Table_dataReported[[#This Row],[traceElText]]&lt;&gt;"",VLOOKUP(Table_dataReported[[#This Row],[traceElText]],Table_traceEl[],2,FALSE),"")</f>
        <v/>
      </c>
      <c r="K143" t="str">
        <f>IF(Table_dataReported[[#This Row],[specText]]&lt;&gt;"",VLOOKUP(Table_dataReported[[#This Row],[specText]],Table_spec[],2,FALSE),"")</f>
        <v/>
      </c>
      <c r="N143" t="str">
        <f>IF(Table_dataReported[[#This Row],[unitText]]&lt;&gt;"",VLOOKUP(Table_dataReported[[#This Row],[unitText]],Table_unit[],2,FALSE),"")</f>
        <v/>
      </c>
      <c r="P143" t="str">
        <f>IF(Table_dataReported[[#This Row],[weightText]]&lt;&gt;"",VLOOKUP(Table_dataReported[[#This Row],[weightText]],Table_weight[],2,FALSE),"")</f>
        <v/>
      </c>
      <c r="R143" t="str">
        <f>IF(Table_dataReported[[#This Row],[methAnText]]&lt;&gt;"",VLOOKUP(Table_dataReported[[#This Row],[methAnText]],Table_methAn[],2,FALSE),"")</f>
        <v/>
      </c>
      <c r="AA143" t="str">
        <f>IF(Table_dataReported[[#This Row],[unitText2]]&lt;&gt;"",VLOOKUP(Table_dataReported[[#This Row],[unitText2]],Table_unit[],2,FALSE),"")</f>
        <v/>
      </c>
      <c r="AB143" t="str">
        <f>IF(Table_dataReported[[#This Row],[unitText2]]="%","dw","")</f>
        <v/>
      </c>
      <c r="AC143" t="str">
        <f>IF(Table_dataReported[[#This Row],[weightText2]]&lt;&gt;"",VLOOKUP(Table_dataReported[[#This Row],[weightText2]],Table_weight[],2,FALSE),"")</f>
        <v/>
      </c>
      <c r="AF143" t="str">
        <f>IF(Table_dataReported[[#This Row],[unitText3]]&lt;&gt;"",VLOOKUP(Table_dataReported[[#This Row],[unitText3]],Table_unit[],2,FALSE),"")</f>
        <v/>
      </c>
      <c r="AG143" t="str">
        <f>IF(Table_dataReported[[#This Row],[unitText3]]="%","dw","")</f>
        <v/>
      </c>
      <c r="AH143" t="str">
        <f>IF(Table_dataReported[[#This Row],[weightText3]]&lt;&gt;"",VLOOKUP(Table_dataReported[[#This Row],[weightText3]],Table_weight[],2,FALSE),"")</f>
        <v/>
      </c>
      <c r="AQ143" t="str">
        <f>IF(Table_dataReported[[#This Row],[sampleId]]&lt;&gt;"", IF(Table_dataReported[[#This Row],[recId]]="","Missing record identifier","OK"),"")</f>
        <v/>
      </c>
      <c r="AR143" t="str">
        <f>IF(Table_dataReported[[#This Row],[sampleId]]&lt;&gt;"", IF(Table_dataReported[[#This Row],[envComp]]="","Missing environmental compartment","OK"),"")</f>
        <v/>
      </c>
      <c r="AS143" t="str">
        <f>IF(Table_dataReported[[#This Row],[sampleId]]&lt;&gt;"", IF(Table_dataReported[[#This Row],[pristineLoc]]="","Missing pristine location","OK"),"")</f>
        <v/>
      </c>
      <c r="AT143" t="str">
        <f>IF(Table_dataReported[[#This Row],[sampleId]]&lt;&gt;"", IF(Table_dataReported[[#This Row],[sampleLocCM]]="","Missing sampling location","OK"),"")</f>
        <v/>
      </c>
      <c r="AU143" t="str">
        <f>IF(Table_dataReported[[#This Row],[sampleId]]&lt;&gt;"", IF(Table_dataReported[[#This Row],[sampleDate]]="","Missing sampling date","OK"),"")</f>
        <v/>
      </c>
      <c r="AV143" t="str">
        <f>IF(Table_dataReported[[#This Row],[sampleId]]&lt;&gt;"", IF(Table_dataReported[[#This Row],[traceElText]]="","Missing trace element","OK"),"")</f>
        <v/>
      </c>
      <c r="AW143" t="str">
        <f>IF(Table_dataReported[[#This Row],[sampleId]]&lt;&gt;"", IF(Table_dataReported[[#This Row],[specText]]="","Missing speciation","OK"),"")</f>
        <v/>
      </c>
      <c r="AX143" t="str">
        <f>IF(Table_dataReported[[#This Row],[sampleId]]&lt;&gt;"", IF(Table_dataReported[[#This Row],[conc]]="","Missing concentration","OK"),"")</f>
        <v/>
      </c>
      <c r="AY143" t="str">
        <f>IF(Table_dataReported[[#This Row],[sampleId]]&lt;&gt;"", IF(Table_dataReported[[#This Row],[conc]]="","Missing method of analysis","OK"),"")</f>
        <v/>
      </c>
    </row>
    <row r="144" spans="2:51" x14ac:dyDescent="0.45">
      <c r="B144" t="str">
        <f>IF(AND(Table_dataReported[[#This Row],[sampleId]]&lt;&gt;"",Table_dataReported[[#This Row],[specText]]&lt;&gt;""),_xlfn.CONCAT(Table_dataReported[[#This Row],[sampleId]],"_",Table_dataReported[[#This Row],[specText]]),"")</f>
        <v/>
      </c>
      <c r="I144" t="str">
        <f>IF(Table_dataReported[[#This Row],[traceElText]]&lt;&gt;"",VLOOKUP(Table_dataReported[[#This Row],[traceElText]],Table_traceEl[],2,FALSE),"")</f>
        <v/>
      </c>
      <c r="K144" t="str">
        <f>IF(Table_dataReported[[#This Row],[specText]]&lt;&gt;"",VLOOKUP(Table_dataReported[[#This Row],[specText]],Table_spec[],2,FALSE),"")</f>
        <v/>
      </c>
      <c r="N144" t="str">
        <f>IF(Table_dataReported[[#This Row],[unitText]]&lt;&gt;"",VLOOKUP(Table_dataReported[[#This Row],[unitText]],Table_unit[],2,FALSE),"")</f>
        <v/>
      </c>
      <c r="P144" t="str">
        <f>IF(Table_dataReported[[#This Row],[weightText]]&lt;&gt;"",VLOOKUP(Table_dataReported[[#This Row],[weightText]],Table_weight[],2,FALSE),"")</f>
        <v/>
      </c>
      <c r="R144" t="str">
        <f>IF(Table_dataReported[[#This Row],[methAnText]]&lt;&gt;"",VLOOKUP(Table_dataReported[[#This Row],[methAnText]],Table_methAn[],2,FALSE),"")</f>
        <v/>
      </c>
      <c r="AA144" t="str">
        <f>IF(Table_dataReported[[#This Row],[unitText2]]&lt;&gt;"",VLOOKUP(Table_dataReported[[#This Row],[unitText2]],Table_unit[],2,FALSE),"")</f>
        <v/>
      </c>
      <c r="AB144" t="str">
        <f>IF(Table_dataReported[[#This Row],[unitText2]]="%","dw","")</f>
        <v/>
      </c>
      <c r="AC144" t="str">
        <f>IF(Table_dataReported[[#This Row],[weightText2]]&lt;&gt;"",VLOOKUP(Table_dataReported[[#This Row],[weightText2]],Table_weight[],2,FALSE),"")</f>
        <v/>
      </c>
      <c r="AF144" t="str">
        <f>IF(Table_dataReported[[#This Row],[unitText3]]&lt;&gt;"",VLOOKUP(Table_dataReported[[#This Row],[unitText3]],Table_unit[],2,FALSE),"")</f>
        <v/>
      </c>
      <c r="AG144" t="str">
        <f>IF(Table_dataReported[[#This Row],[unitText3]]="%","dw","")</f>
        <v/>
      </c>
      <c r="AH144" t="str">
        <f>IF(Table_dataReported[[#This Row],[weightText3]]&lt;&gt;"",VLOOKUP(Table_dataReported[[#This Row],[weightText3]],Table_weight[],2,FALSE),"")</f>
        <v/>
      </c>
      <c r="AQ144" t="str">
        <f>IF(Table_dataReported[[#This Row],[sampleId]]&lt;&gt;"", IF(Table_dataReported[[#This Row],[recId]]="","Missing record identifier","OK"),"")</f>
        <v/>
      </c>
      <c r="AR144" t="str">
        <f>IF(Table_dataReported[[#This Row],[sampleId]]&lt;&gt;"", IF(Table_dataReported[[#This Row],[envComp]]="","Missing environmental compartment","OK"),"")</f>
        <v/>
      </c>
      <c r="AS144" t="str">
        <f>IF(Table_dataReported[[#This Row],[sampleId]]&lt;&gt;"", IF(Table_dataReported[[#This Row],[pristineLoc]]="","Missing pristine location","OK"),"")</f>
        <v/>
      </c>
      <c r="AT144" t="str">
        <f>IF(Table_dataReported[[#This Row],[sampleId]]&lt;&gt;"", IF(Table_dataReported[[#This Row],[sampleLocCM]]="","Missing sampling location","OK"),"")</f>
        <v/>
      </c>
      <c r="AU144" t="str">
        <f>IF(Table_dataReported[[#This Row],[sampleId]]&lt;&gt;"", IF(Table_dataReported[[#This Row],[sampleDate]]="","Missing sampling date","OK"),"")</f>
        <v/>
      </c>
      <c r="AV144" t="str">
        <f>IF(Table_dataReported[[#This Row],[sampleId]]&lt;&gt;"", IF(Table_dataReported[[#This Row],[traceElText]]="","Missing trace element","OK"),"")</f>
        <v/>
      </c>
      <c r="AW144" t="str">
        <f>IF(Table_dataReported[[#This Row],[sampleId]]&lt;&gt;"", IF(Table_dataReported[[#This Row],[specText]]="","Missing speciation","OK"),"")</f>
        <v/>
      </c>
      <c r="AX144" t="str">
        <f>IF(Table_dataReported[[#This Row],[sampleId]]&lt;&gt;"", IF(Table_dataReported[[#This Row],[conc]]="","Missing concentration","OK"),"")</f>
        <v/>
      </c>
      <c r="AY144" t="str">
        <f>IF(Table_dataReported[[#This Row],[sampleId]]&lt;&gt;"", IF(Table_dataReported[[#This Row],[conc]]="","Missing method of analysis","OK"),"")</f>
        <v/>
      </c>
    </row>
    <row r="145" spans="2:51" x14ac:dyDescent="0.45">
      <c r="B145" t="str">
        <f>IF(AND(Table_dataReported[[#This Row],[sampleId]]&lt;&gt;"",Table_dataReported[[#This Row],[specText]]&lt;&gt;""),_xlfn.CONCAT(Table_dataReported[[#This Row],[sampleId]],"_",Table_dataReported[[#This Row],[specText]]),"")</f>
        <v/>
      </c>
      <c r="I145" t="str">
        <f>IF(Table_dataReported[[#This Row],[traceElText]]&lt;&gt;"",VLOOKUP(Table_dataReported[[#This Row],[traceElText]],Table_traceEl[],2,FALSE),"")</f>
        <v/>
      </c>
      <c r="K145" t="str">
        <f>IF(Table_dataReported[[#This Row],[specText]]&lt;&gt;"",VLOOKUP(Table_dataReported[[#This Row],[specText]],Table_spec[],2,FALSE),"")</f>
        <v/>
      </c>
      <c r="N145" t="str">
        <f>IF(Table_dataReported[[#This Row],[unitText]]&lt;&gt;"",VLOOKUP(Table_dataReported[[#This Row],[unitText]],Table_unit[],2,FALSE),"")</f>
        <v/>
      </c>
      <c r="P145" t="str">
        <f>IF(Table_dataReported[[#This Row],[weightText]]&lt;&gt;"",VLOOKUP(Table_dataReported[[#This Row],[weightText]],Table_weight[],2,FALSE),"")</f>
        <v/>
      </c>
      <c r="R145" t="str">
        <f>IF(Table_dataReported[[#This Row],[methAnText]]&lt;&gt;"",VLOOKUP(Table_dataReported[[#This Row],[methAnText]],Table_methAn[],2,FALSE),"")</f>
        <v/>
      </c>
      <c r="AA145" t="str">
        <f>IF(Table_dataReported[[#This Row],[unitText2]]&lt;&gt;"",VLOOKUP(Table_dataReported[[#This Row],[unitText2]],Table_unit[],2,FALSE),"")</f>
        <v/>
      </c>
      <c r="AB145" t="str">
        <f>IF(Table_dataReported[[#This Row],[unitText2]]="%","dw","")</f>
        <v/>
      </c>
      <c r="AC145" t="str">
        <f>IF(Table_dataReported[[#This Row],[weightText2]]&lt;&gt;"",VLOOKUP(Table_dataReported[[#This Row],[weightText2]],Table_weight[],2,FALSE),"")</f>
        <v/>
      </c>
      <c r="AF145" t="str">
        <f>IF(Table_dataReported[[#This Row],[unitText3]]&lt;&gt;"",VLOOKUP(Table_dataReported[[#This Row],[unitText3]],Table_unit[],2,FALSE),"")</f>
        <v/>
      </c>
      <c r="AG145" t="str">
        <f>IF(Table_dataReported[[#This Row],[unitText3]]="%","dw","")</f>
        <v/>
      </c>
      <c r="AH145" t="str">
        <f>IF(Table_dataReported[[#This Row],[weightText3]]&lt;&gt;"",VLOOKUP(Table_dataReported[[#This Row],[weightText3]],Table_weight[],2,FALSE),"")</f>
        <v/>
      </c>
      <c r="AQ145" t="str">
        <f>IF(Table_dataReported[[#This Row],[sampleId]]&lt;&gt;"", IF(Table_dataReported[[#This Row],[recId]]="","Missing record identifier","OK"),"")</f>
        <v/>
      </c>
      <c r="AR145" t="str">
        <f>IF(Table_dataReported[[#This Row],[sampleId]]&lt;&gt;"", IF(Table_dataReported[[#This Row],[envComp]]="","Missing environmental compartment","OK"),"")</f>
        <v/>
      </c>
      <c r="AS145" t="str">
        <f>IF(Table_dataReported[[#This Row],[sampleId]]&lt;&gt;"", IF(Table_dataReported[[#This Row],[pristineLoc]]="","Missing pristine location","OK"),"")</f>
        <v/>
      </c>
      <c r="AT145" t="str">
        <f>IF(Table_dataReported[[#This Row],[sampleId]]&lt;&gt;"", IF(Table_dataReported[[#This Row],[sampleLocCM]]="","Missing sampling location","OK"),"")</f>
        <v/>
      </c>
      <c r="AU145" t="str">
        <f>IF(Table_dataReported[[#This Row],[sampleId]]&lt;&gt;"", IF(Table_dataReported[[#This Row],[sampleDate]]="","Missing sampling date","OK"),"")</f>
        <v/>
      </c>
      <c r="AV145" t="str">
        <f>IF(Table_dataReported[[#This Row],[sampleId]]&lt;&gt;"", IF(Table_dataReported[[#This Row],[traceElText]]="","Missing trace element","OK"),"")</f>
        <v/>
      </c>
      <c r="AW145" t="str">
        <f>IF(Table_dataReported[[#This Row],[sampleId]]&lt;&gt;"", IF(Table_dataReported[[#This Row],[specText]]="","Missing speciation","OK"),"")</f>
        <v/>
      </c>
      <c r="AX145" t="str">
        <f>IF(Table_dataReported[[#This Row],[sampleId]]&lt;&gt;"", IF(Table_dataReported[[#This Row],[conc]]="","Missing concentration","OK"),"")</f>
        <v/>
      </c>
      <c r="AY145" t="str">
        <f>IF(Table_dataReported[[#This Row],[sampleId]]&lt;&gt;"", IF(Table_dataReported[[#This Row],[conc]]="","Missing method of analysis","OK"),"")</f>
        <v/>
      </c>
    </row>
    <row r="146" spans="2:51" x14ac:dyDescent="0.45">
      <c r="B146" t="str">
        <f>IF(AND(Table_dataReported[[#This Row],[sampleId]]&lt;&gt;"",Table_dataReported[[#This Row],[specText]]&lt;&gt;""),_xlfn.CONCAT(Table_dataReported[[#This Row],[sampleId]],"_",Table_dataReported[[#This Row],[specText]]),"")</f>
        <v/>
      </c>
      <c r="I146" t="str">
        <f>IF(Table_dataReported[[#This Row],[traceElText]]&lt;&gt;"",VLOOKUP(Table_dataReported[[#This Row],[traceElText]],Table_traceEl[],2,FALSE),"")</f>
        <v/>
      </c>
      <c r="K146" t="str">
        <f>IF(Table_dataReported[[#This Row],[specText]]&lt;&gt;"",VLOOKUP(Table_dataReported[[#This Row],[specText]],Table_spec[],2,FALSE),"")</f>
        <v/>
      </c>
      <c r="N146" t="str">
        <f>IF(Table_dataReported[[#This Row],[unitText]]&lt;&gt;"",VLOOKUP(Table_dataReported[[#This Row],[unitText]],Table_unit[],2,FALSE),"")</f>
        <v/>
      </c>
      <c r="P146" t="str">
        <f>IF(Table_dataReported[[#This Row],[weightText]]&lt;&gt;"",VLOOKUP(Table_dataReported[[#This Row],[weightText]],Table_weight[],2,FALSE),"")</f>
        <v/>
      </c>
      <c r="R146" t="str">
        <f>IF(Table_dataReported[[#This Row],[methAnText]]&lt;&gt;"",VLOOKUP(Table_dataReported[[#This Row],[methAnText]],Table_methAn[],2,FALSE),"")</f>
        <v/>
      </c>
      <c r="AA146" t="str">
        <f>IF(Table_dataReported[[#This Row],[unitText2]]&lt;&gt;"",VLOOKUP(Table_dataReported[[#This Row],[unitText2]],Table_unit[],2,FALSE),"")</f>
        <v/>
      </c>
      <c r="AB146" t="str">
        <f>IF(Table_dataReported[[#This Row],[unitText2]]="%","dw","")</f>
        <v/>
      </c>
      <c r="AC146" t="str">
        <f>IF(Table_dataReported[[#This Row],[weightText2]]&lt;&gt;"",VLOOKUP(Table_dataReported[[#This Row],[weightText2]],Table_weight[],2,FALSE),"")</f>
        <v/>
      </c>
      <c r="AF146" t="str">
        <f>IF(Table_dataReported[[#This Row],[unitText3]]&lt;&gt;"",VLOOKUP(Table_dataReported[[#This Row],[unitText3]],Table_unit[],2,FALSE),"")</f>
        <v/>
      </c>
      <c r="AG146" t="str">
        <f>IF(Table_dataReported[[#This Row],[unitText3]]="%","dw","")</f>
        <v/>
      </c>
      <c r="AH146" t="str">
        <f>IF(Table_dataReported[[#This Row],[weightText3]]&lt;&gt;"",VLOOKUP(Table_dataReported[[#This Row],[weightText3]],Table_weight[],2,FALSE),"")</f>
        <v/>
      </c>
      <c r="AQ146" t="str">
        <f>IF(Table_dataReported[[#This Row],[sampleId]]&lt;&gt;"", IF(Table_dataReported[[#This Row],[recId]]="","Missing record identifier","OK"),"")</f>
        <v/>
      </c>
      <c r="AR146" t="str">
        <f>IF(Table_dataReported[[#This Row],[sampleId]]&lt;&gt;"", IF(Table_dataReported[[#This Row],[envComp]]="","Missing environmental compartment","OK"),"")</f>
        <v/>
      </c>
      <c r="AS146" t="str">
        <f>IF(Table_dataReported[[#This Row],[sampleId]]&lt;&gt;"", IF(Table_dataReported[[#This Row],[pristineLoc]]="","Missing pristine location","OK"),"")</f>
        <v/>
      </c>
      <c r="AT146" t="str">
        <f>IF(Table_dataReported[[#This Row],[sampleId]]&lt;&gt;"", IF(Table_dataReported[[#This Row],[sampleLocCM]]="","Missing sampling location","OK"),"")</f>
        <v/>
      </c>
      <c r="AU146" t="str">
        <f>IF(Table_dataReported[[#This Row],[sampleId]]&lt;&gt;"", IF(Table_dataReported[[#This Row],[sampleDate]]="","Missing sampling date","OK"),"")</f>
        <v/>
      </c>
      <c r="AV146" t="str">
        <f>IF(Table_dataReported[[#This Row],[sampleId]]&lt;&gt;"", IF(Table_dataReported[[#This Row],[traceElText]]="","Missing trace element","OK"),"")</f>
        <v/>
      </c>
      <c r="AW146" t="str">
        <f>IF(Table_dataReported[[#This Row],[sampleId]]&lt;&gt;"", IF(Table_dataReported[[#This Row],[specText]]="","Missing speciation","OK"),"")</f>
        <v/>
      </c>
      <c r="AX146" t="str">
        <f>IF(Table_dataReported[[#This Row],[sampleId]]&lt;&gt;"", IF(Table_dataReported[[#This Row],[conc]]="","Missing concentration","OK"),"")</f>
        <v/>
      </c>
      <c r="AY146" t="str">
        <f>IF(Table_dataReported[[#This Row],[sampleId]]&lt;&gt;"", IF(Table_dataReported[[#This Row],[conc]]="","Missing method of analysis","OK"),"")</f>
        <v/>
      </c>
    </row>
    <row r="147" spans="2:51" x14ac:dyDescent="0.45">
      <c r="B147" t="str">
        <f>IF(AND(Table_dataReported[[#This Row],[sampleId]]&lt;&gt;"",Table_dataReported[[#This Row],[specText]]&lt;&gt;""),_xlfn.CONCAT(Table_dataReported[[#This Row],[sampleId]],"_",Table_dataReported[[#This Row],[specText]]),"")</f>
        <v/>
      </c>
      <c r="I147" t="str">
        <f>IF(Table_dataReported[[#This Row],[traceElText]]&lt;&gt;"",VLOOKUP(Table_dataReported[[#This Row],[traceElText]],Table_traceEl[],2,FALSE),"")</f>
        <v/>
      </c>
      <c r="K147" t="str">
        <f>IF(Table_dataReported[[#This Row],[specText]]&lt;&gt;"",VLOOKUP(Table_dataReported[[#This Row],[specText]],Table_spec[],2,FALSE),"")</f>
        <v/>
      </c>
      <c r="N147" t="str">
        <f>IF(Table_dataReported[[#This Row],[unitText]]&lt;&gt;"",VLOOKUP(Table_dataReported[[#This Row],[unitText]],Table_unit[],2,FALSE),"")</f>
        <v/>
      </c>
      <c r="P147" t="str">
        <f>IF(Table_dataReported[[#This Row],[weightText]]&lt;&gt;"",VLOOKUP(Table_dataReported[[#This Row],[weightText]],Table_weight[],2,FALSE),"")</f>
        <v/>
      </c>
      <c r="R147" t="str">
        <f>IF(Table_dataReported[[#This Row],[methAnText]]&lt;&gt;"",VLOOKUP(Table_dataReported[[#This Row],[methAnText]],Table_methAn[],2,FALSE),"")</f>
        <v/>
      </c>
      <c r="AA147" t="str">
        <f>IF(Table_dataReported[[#This Row],[unitText2]]&lt;&gt;"",VLOOKUP(Table_dataReported[[#This Row],[unitText2]],Table_unit[],2,FALSE),"")</f>
        <v/>
      </c>
      <c r="AB147" t="str">
        <f>IF(Table_dataReported[[#This Row],[unitText2]]="%","dw","")</f>
        <v/>
      </c>
      <c r="AC147" t="str">
        <f>IF(Table_dataReported[[#This Row],[weightText2]]&lt;&gt;"",VLOOKUP(Table_dataReported[[#This Row],[weightText2]],Table_weight[],2,FALSE),"")</f>
        <v/>
      </c>
      <c r="AF147" t="str">
        <f>IF(Table_dataReported[[#This Row],[unitText3]]&lt;&gt;"",VLOOKUP(Table_dataReported[[#This Row],[unitText3]],Table_unit[],2,FALSE),"")</f>
        <v/>
      </c>
      <c r="AG147" t="str">
        <f>IF(Table_dataReported[[#This Row],[unitText3]]="%","dw","")</f>
        <v/>
      </c>
      <c r="AH147" t="str">
        <f>IF(Table_dataReported[[#This Row],[weightText3]]&lt;&gt;"",VLOOKUP(Table_dataReported[[#This Row],[weightText3]],Table_weight[],2,FALSE),"")</f>
        <v/>
      </c>
      <c r="AQ147" t="str">
        <f>IF(Table_dataReported[[#This Row],[sampleId]]&lt;&gt;"", IF(Table_dataReported[[#This Row],[recId]]="","Missing record identifier","OK"),"")</f>
        <v/>
      </c>
      <c r="AR147" t="str">
        <f>IF(Table_dataReported[[#This Row],[sampleId]]&lt;&gt;"", IF(Table_dataReported[[#This Row],[envComp]]="","Missing environmental compartment","OK"),"")</f>
        <v/>
      </c>
      <c r="AS147" t="str">
        <f>IF(Table_dataReported[[#This Row],[sampleId]]&lt;&gt;"", IF(Table_dataReported[[#This Row],[pristineLoc]]="","Missing pristine location","OK"),"")</f>
        <v/>
      </c>
      <c r="AT147" t="str">
        <f>IF(Table_dataReported[[#This Row],[sampleId]]&lt;&gt;"", IF(Table_dataReported[[#This Row],[sampleLocCM]]="","Missing sampling location","OK"),"")</f>
        <v/>
      </c>
      <c r="AU147" t="str">
        <f>IF(Table_dataReported[[#This Row],[sampleId]]&lt;&gt;"", IF(Table_dataReported[[#This Row],[sampleDate]]="","Missing sampling date","OK"),"")</f>
        <v/>
      </c>
      <c r="AV147" t="str">
        <f>IF(Table_dataReported[[#This Row],[sampleId]]&lt;&gt;"", IF(Table_dataReported[[#This Row],[traceElText]]="","Missing trace element","OK"),"")</f>
        <v/>
      </c>
      <c r="AW147" t="str">
        <f>IF(Table_dataReported[[#This Row],[sampleId]]&lt;&gt;"", IF(Table_dataReported[[#This Row],[specText]]="","Missing speciation","OK"),"")</f>
        <v/>
      </c>
      <c r="AX147" t="str">
        <f>IF(Table_dataReported[[#This Row],[sampleId]]&lt;&gt;"", IF(Table_dataReported[[#This Row],[conc]]="","Missing concentration","OK"),"")</f>
        <v/>
      </c>
      <c r="AY147" t="str">
        <f>IF(Table_dataReported[[#This Row],[sampleId]]&lt;&gt;"", IF(Table_dataReported[[#This Row],[conc]]="","Missing method of analysis","OK"),"")</f>
        <v/>
      </c>
    </row>
    <row r="148" spans="2:51" x14ac:dyDescent="0.45">
      <c r="B148" t="str">
        <f>IF(AND(Table_dataReported[[#This Row],[sampleId]]&lt;&gt;"",Table_dataReported[[#This Row],[specText]]&lt;&gt;""),_xlfn.CONCAT(Table_dataReported[[#This Row],[sampleId]],"_",Table_dataReported[[#This Row],[specText]]),"")</f>
        <v/>
      </c>
      <c r="I148" t="str">
        <f>IF(Table_dataReported[[#This Row],[traceElText]]&lt;&gt;"",VLOOKUP(Table_dataReported[[#This Row],[traceElText]],Table_traceEl[],2,FALSE),"")</f>
        <v/>
      </c>
      <c r="K148" t="str">
        <f>IF(Table_dataReported[[#This Row],[specText]]&lt;&gt;"",VLOOKUP(Table_dataReported[[#This Row],[specText]],Table_spec[],2,FALSE),"")</f>
        <v/>
      </c>
      <c r="N148" t="str">
        <f>IF(Table_dataReported[[#This Row],[unitText]]&lt;&gt;"",VLOOKUP(Table_dataReported[[#This Row],[unitText]],Table_unit[],2,FALSE),"")</f>
        <v/>
      </c>
      <c r="P148" t="str">
        <f>IF(Table_dataReported[[#This Row],[weightText]]&lt;&gt;"",VLOOKUP(Table_dataReported[[#This Row],[weightText]],Table_weight[],2,FALSE),"")</f>
        <v/>
      </c>
      <c r="R148" t="str">
        <f>IF(Table_dataReported[[#This Row],[methAnText]]&lt;&gt;"",VLOOKUP(Table_dataReported[[#This Row],[methAnText]],Table_methAn[],2,FALSE),"")</f>
        <v/>
      </c>
      <c r="AA148" t="str">
        <f>IF(Table_dataReported[[#This Row],[unitText2]]&lt;&gt;"",VLOOKUP(Table_dataReported[[#This Row],[unitText2]],Table_unit[],2,FALSE),"")</f>
        <v/>
      </c>
      <c r="AB148" t="str">
        <f>IF(Table_dataReported[[#This Row],[unitText2]]="%","dw","")</f>
        <v/>
      </c>
      <c r="AC148" t="str">
        <f>IF(Table_dataReported[[#This Row],[weightText2]]&lt;&gt;"",VLOOKUP(Table_dataReported[[#This Row],[weightText2]],Table_weight[],2,FALSE),"")</f>
        <v/>
      </c>
      <c r="AF148" t="str">
        <f>IF(Table_dataReported[[#This Row],[unitText3]]&lt;&gt;"",VLOOKUP(Table_dataReported[[#This Row],[unitText3]],Table_unit[],2,FALSE),"")</f>
        <v/>
      </c>
      <c r="AG148" t="str">
        <f>IF(Table_dataReported[[#This Row],[unitText3]]="%","dw","")</f>
        <v/>
      </c>
      <c r="AH148" t="str">
        <f>IF(Table_dataReported[[#This Row],[weightText3]]&lt;&gt;"",VLOOKUP(Table_dataReported[[#This Row],[weightText3]],Table_weight[],2,FALSE),"")</f>
        <v/>
      </c>
      <c r="AQ148" t="str">
        <f>IF(Table_dataReported[[#This Row],[sampleId]]&lt;&gt;"", IF(Table_dataReported[[#This Row],[recId]]="","Missing record identifier","OK"),"")</f>
        <v/>
      </c>
      <c r="AR148" t="str">
        <f>IF(Table_dataReported[[#This Row],[sampleId]]&lt;&gt;"", IF(Table_dataReported[[#This Row],[envComp]]="","Missing environmental compartment","OK"),"")</f>
        <v/>
      </c>
      <c r="AS148" t="str">
        <f>IF(Table_dataReported[[#This Row],[sampleId]]&lt;&gt;"", IF(Table_dataReported[[#This Row],[pristineLoc]]="","Missing pristine location","OK"),"")</f>
        <v/>
      </c>
      <c r="AT148" t="str">
        <f>IF(Table_dataReported[[#This Row],[sampleId]]&lt;&gt;"", IF(Table_dataReported[[#This Row],[sampleLocCM]]="","Missing sampling location","OK"),"")</f>
        <v/>
      </c>
      <c r="AU148" t="str">
        <f>IF(Table_dataReported[[#This Row],[sampleId]]&lt;&gt;"", IF(Table_dataReported[[#This Row],[sampleDate]]="","Missing sampling date","OK"),"")</f>
        <v/>
      </c>
      <c r="AV148" t="str">
        <f>IF(Table_dataReported[[#This Row],[sampleId]]&lt;&gt;"", IF(Table_dataReported[[#This Row],[traceElText]]="","Missing trace element","OK"),"")</f>
        <v/>
      </c>
      <c r="AW148" t="str">
        <f>IF(Table_dataReported[[#This Row],[sampleId]]&lt;&gt;"", IF(Table_dataReported[[#This Row],[specText]]="","Missing speciation","OK"),"")</f>
        <v/>
      </c>
      <c r="AX148" t="str">
        <f>IF(Table_dataReported[[#This Row],[sampleId]]&lt;&gt;"", IF(Table_dataReported[[#This Row],[conc]]="","Missing concentration","OK"),"")</f>
        <v/>
      </c>
      <c r="AY148" t="str">
        <f>IF(Table_dataReported[[#This Row],[sampleId]]&lt;&gt;"", IF(Table_dataReported[[#This Row],[conc]]="","Missing method of analysis","OK"),"")</f>
        <v/>
      </c>
    </row>
    <row r="149" spans="2:51" x14ac:dyDescent="0.45">
      <c r="B149" t="str">
        <f>IF(AND(Table_dataReported[[#This Row],[sampleId]]&lt;&gt;"",Table_dataReported[[#This Row],[specText]]&lt;&gt;""),_xlfn.CONCAT(Table_dataReported[[#This Row],[sampleId]],"_",Table_dataReported[[#This Row],[specText]]),"")</f>
        <v/>
      </c>
      <c r="I149" t="str">
        <f>IF(Table_dataReported[[#This Row],[traceElText]]&lt;&gt;"",VLOOKUP(Table_dataReported[[#This Row],[traceElText]],Table_traceEl[],2,FALSE),"")</f>
        <v/>
      </c>
      <c r="K149" t="str">
        <f>IF(Table_dataReported[[#This Row],[specText]]&lt;&gt;"",VLOOKUP(Table_dataReported[[#This Row],[specText]],Table_spec[],2,FALSE),"")</f>
        <v/>
      </c>
      <c r="N149" t="str">
        <f>IF(Table_dataReported[[#This Row],[unitText]]&lt;&gt;"",VLOOKUP(Table_dataReported[[#This Row],[unitText]],Table_unit[],2,FALSE),"")</f>
        <v/>
      </c>
      <c r="P149" t="str">
        <f>IF(Table_dataReported[[#This Row],[weightText]]&lt;&gt;"",VLOOKUP(Table_dataReported[[#This Row],[weightText]],Table_weight[],2,FALSE),"")</f>
        <v/>
      </c>
      <c r="R149" t="str">
        <f>IF(Table_dataReported[[#This Row],[methAnText]]&lt;&gt;"",VLOOKUP(Table_dataReported[[#This Row],[methAnText]],Table_methAn[],2,FALSE),"")</f>
        <v/>
      </c>
      <c r="AA149" t="str">
        <f>IF(Table_dataReported[[#This Row],[unitText2]]&lt;&gt;"",VLOOKUP(Table_dataReported[[#This Row],[unitText2]],Table_unit[],2,FALSE),"")</f>
        <v/>
      </c>
      <c r="AB149" t="str">
        <f>IF(Table_dataReported[[#This Row],[unitText2]]="%","dw","")</f>
        <v/>
      </c>
      <c r="AC149" t="str">
        <f>IF(Table_dataReported[[#This Row],[weightText2]]&lt;&gt;"",VLOOKUP(Table_dataReported[[#This Row],[weightText2]],Table_weight[],2,FALSE),"")</f>
        <v/>
      </c>
      <c r="AF149" t="str">
        <f>IF(Table_dataReported[[#This Row],[unitText3]]&lt;&gt;"",VLOOKUP(Table_dataReported[[#This Row],[unitText3]],Table_unit[],2,FALSE),"")</f>
        <v/>
      </c>
      <c r="AG149" t="str">
        <f>IF(Table_dataReported[[#This Row],[unitText3]]="%","dw","")</f>
        <v/>
      </c>
      <c r="AH149" t="str">
        <f>IF(Table_dataReported[[#This Row],[weightText3]]&lt;&gt;"",VLOOKUP(Table_dataReported[[#This Row],[weightText3]],Table_weight[],2,FALSE),"")</f>
        <v/>
      </c>
      <c r="AQ149" t="str">
        <f>IF(Table_dataReported[[#This Row],[sampleId]]&lt;&gt;"", IF(Table_dataReported[[#This Row],[recId]]="","Missing record identifier","OK"),"")</f>
        <v/>
      </c>
      <c r="AR149" t="str">
        <f>IF(Table_dataReported[[#This Row],[sampleId]]&lt;&gt;"", IF(Table_dataReported[[#This Row],[envComp]]="","Missing environmental compartment","OK"),"")</f>
        <v/>
      </c>
      <c r="AS149" t="str">
        <f>IF(Table_dataReported[[#This Row],[sampleId]]&lt;&gt;"", IF(Table_dataReported[[#This Row],[pristineLoc]]="","Missing pristine location","OK"),"")</f>
        <v/>
      </c>
      <c r="AT149" t="str">
        <f>IF(Table_dataReported[[#This Row],[sampleId]]&lt;&gt;"", IF(Table_dataReported[[#This Row],[sampleLocCM]]="","Missing sampling location","OK"),"")</f>
        <v/>
      </c>
      <c r="AU149" t="str">
        <f>IF(Table_dataReported[[#This Row],[sampleId]]&lt;&gt;"", IF(Table_dataReported[[#This Row],[sampleDate]]="","Missing sampling date","OK"),"")</f>
        <v/>
      </c>
      <c r="AV149" t="str">
        <f>IF(Table_dataReported[[#This Row],[sampleId]]&lt;&gt;"", IF(Table_dataReported[[#This Row],[traceElText]]="","Missing trace element","OK"),"")</f>
        <v/>
      </c>
      <c r="AW149" t="str">
        <f>IF(Table_dataReported[[#This Row],[sampleId]]&lt;&gt;"", IF(Table_dataReported[[#This Row],[specText]]="","Missing speciation","OK"),"")</f>
        <v/>
      </c>
      <c r="AX149" t="str">
        <f>IF(Table_dataReported[[#This Row],[sampleId]]&lt;&gt;"", IF(Table_dataReported[[#This Row],[conc]]="","Missing concentration","OK"),"")</f>
        <v/>
      </c>
      <c r="AY149" t="str">
        <f>IF(Table_dataReported[[#This Row],[sampleId]]&lt;&gt;"", IF(Table_dataReported[[#This Row],[conc]]="","Missing method of analysis","OK"),"")</f>
        <v/>
      </c>
    </row>
    <row r="150" spans="2:51" x14ac:dyDescent="0.45">
      <c r="B150" t="str">
        <f>IF(AND(Table_dataReported[[#This Row],[sampleId]]&lt;&gt;"",Table_dataReported[[#This Row],[specText]]&lt;&gt;""),_xlfn.CONCAT(Table_dataReported[[#This Row],[sampleId]],"_",Table_dataReported[[#This Row],[specText]]),"")</f>
        <v/>
      </c>
      <c r="I150" t="str">
        <f>IF(Table_dataReported[[#This Row],[traceElText]]&lt;&gt;"",VLOOKUP(Table_dataReported[[#This Row],[traceElText]],Table_traceEl[],2,FALSE),"")</f>
        <v/>
      </c>
      <c r="K150" t="str">
        <f>IF(Table_dataReported[[#This Row],[specText]]&lt;&gt;"",VLOOKUP(Table_dataReported[[#This Row],[specText]],Table_spec[],2,FALSE),"")</f>
        <v/>
      </c>
      <c r="N150" t="str">
        <f>IF(Table_dataReported[[#This Row],[unitText]]&lt;&gt;"",VLOOKUP(Table_dataReported[[#This Row],[unitText]],Table_unit[],2,FALSE),"")</f>
        <v/>
      </c>
      <c r="P150" t="str">
        <f>IF(Table_dataReported[[#This Row],[weightText]]&lt;&gt;"",VLOOKUP(Table_dataReported[[#This Row],[weightText]],Table_weight[],2,FALSE),"")</f>
        <v/>
      </c>
      <c r="R150" t="str">
        <f>IF(Table_dataReported[[#This Row],[methAnText]]&lt;&gt;"",VLOOKUP(Table_dataReported[[#This Row],[methAnText]],Table_methAn[],2,FALSE),"")</f>
        <v/>
      </c>
      <c r="AA150" t="str">
        <f>IF(Table_dataReported[[#This Row],[unitText2]]&lt;&gt;"",VLOOKUP(Table_dataReported[[#This Row],[unitText2]],Table_unit[],2,FALSE),"")</f>
        <v/>
      </c>
      <c r="AB150" t="str">
        <f>IF(Table_dataReported[[#This Row],[unitText2]]="%","dw","")</f>
        <v/>
      </c>
      <c r="AC150" t="str">
        <f>IF(Table_dataReported[[#This Row],[weightText2]]&lt;&gt;"",VLOOKUP(Table_dataReported[[#This Row],[weightText2]],Table_weight[],2,FALSE),"")</f>
        <v/>
      </c>
      <c r="AF150" t="str">
        <f>IF(Table_dataReported[[#This Row],[unitText3]]&lt;&gt;"",VLOOKUP(Table_dataReported[[#This Row],[unitText3]],Table_unit[],2,FALSE),"")</f>
        <v/>
      </c>
      <c r="AG150" t="str">
        <f>IF(Table_dataReported[[#This Row],[unitText3]]="%","dw","")</f>
        <v/>
      </c>
      <c r="AH150" t="str">
        <f>IF(Table_dataReported[[#This Row],[weightText3]]&lt;&gt;"",VLOOKUP(Table_dataReported[[#This Row],[weightText3]],Table_weight[],2,FALSE),"")</f>
        <v/>
      </c>
      <c r="AQ150" t="str">
        <f>IF(Table_dataReported[[#This Row],[sampleId]]&lt;&gt;"", IF(Table_dataReported[[#This Row],[recId]]="","Missing record identifier","OK"),"")</f>
        <v/>
      </c>
      <c r="AR150" t="str">
        <f>IF(Table_dataReported[[#This Row],[sampleId]]&lt;&gt;"", IF(Table_dataReported[[#This Row],[envComp]]="","Missing environmental compartment","OK"),"")</f>
        <v/>
      </c>
      <c r="AS150" t="str">
        <f>IF(Table_dataReported[[#This Row],[sampleId]]&lt;&gt;"", IF(Table_dataReported[[#This Row],[pristineLoc]]="","Missing pristine location","OK"),"")</f>
        <v/>
      </c>
      <c r="AT150" t="str">
        <f>IF(Table_dataReported[[#This Row],[sampleId]]&lt;&gt;"", IF(Table_dataReported[[#This Row],[sampleLocCM]]="","Missing sampling location","OK"),"")</f>
        <v/>
      </c>
      <c r="AU150" t="str">
        <f>IF(Table_dataReported[[#This Row],[sampleId]]&lt;&gt;"", IF(Table_dataReported[[#This Row],[sampleDate]]="","Missing sampling date","OK"),"")</f>
        <v/>
      </c>
      <c r="AV150" t="str">
        <f>IF(Table_dataReported[[#This Row],[sampleId]]&lt;&gt;"", IF(Table_dataReported[[#This Row],[traceElText]]="","Missing trace element","OK"),"")</f>
        <v/>
      </c>
      <c r="AW150" t="str">
        <f>IF(Table_dataReported[[#This Row],[sampleId]]&lt;&gt;"", IF(Table_dataReported[[#This Row],[specText]]="","Missing speciation","OK"),"")</f>
        <v/>
      </c>
      <c r="AX150" t="str">
        <f>IF(Table_dataReported[[#This Row],[sampleId]]&lt;&gt;"", IF(Table_dataReported[[#This Row],[conc]]="","Missing concentration","OK"),"")</f>
        <v/>
      </c>
      <c r="AY150" t="str">
        <f>IF(Table_dataReported[[#This Row],[sampleId]]&lt;&gt;"", IF(Table_dataReported[[#This Row],[conc]]="","Missing method of analysis","OK"),"")</f>
        <v/>
      </c>
    </row>
    <row r="151" spans="2:51" x14ac:dyDescent="0.45">
      <c r="B151" t="str">
        <f>IF(AND(Table_dataReported[[#This Row],[sampleId]]&lt;&gt;"",Table_dataReported[[#This Row],[specText]]&lt;&gt;""),_xlfn.CONCAT(Table_dataReported[[#This Row],[sampleId]],"_",Table_dataReported[[#This Row],[specText]]),"")</f>
        <v/>
      </c>
      <c r="I151" t="str">
        <f>IF(Table_dataReported[[#This Row],[traceElText]]&lt;&gt;"",VLOOKUP(Table_dataReported[[#This Row],[traceElText]],Table_traceEl[],2,FALSE),"")</f>
        <v/>
      </c>
      <c r="K151" t="str">
        <f>IF(Table_dataReported[[#This Row],[specText]]&lt;&gt;"",VLOOKUP(Table_dataReported[[#This Row],[specText]],Table_spec[],2,FALSE),"")</f>
        <v/>
      </c>
      <c r="N151" t="str">
        <f>IF(Table_dataReported[[#This Row],[unitText]]&lt;&gt;"",VLOOKUP(Table_dataReported[[#This Row],[unitText]],Table_unit[],2,FALSE),"")</f>
        <v/>
      </c>
      <c r="P151" t="str">
        <f>IF(Table_dataReported[[#This Row],[weightText]]&lt;&gt;"",VLOOKUP(Table_dataReported[[#This Row],[weightText]],Table_weight[],2,FALSE),"")</f>
        <v/>
      </c>
      <c r="R151" t="str">
        <f>IF(Table_dataReported[[#This Row],[methAnText]]&lt;&gt;"",VLOOKUP(Table_dataReported[[#This Row],[methAnText]],Table_methAn[],2,FALSE),"")</f>
        <v/>
      </c>
      <c r="AA151" t="str">
        <f>IF(Table_dataReported[[#This Row],[unitText2]]&lt;&gt;"",VLOOKUP(Table_dataReported[[#This Row],[unitText2]],Table_unit[],2,FALSE),"")</f>
        <v/>
      </c>
      <c r="AB151" t="str">
        <f>IF(Table_dataReported[[#This Row],[unitText2]]="%","dw","")</f>
        <v/>
      </c>
      <c r="AC151" t="str">
        <f>IF(Table_dataReported[[#This Row],[weightText2]]&lt;&gt;"",VLOOKUP(Table_dataReported[[#This Row],[weightText2]],Table_weight[],2,FALSE),"")</f>
        <v/>
      </c>
      <c r="AF151" t="str">
        <f>IF(Table_dataReported[[#This Row],[unitText3]]&lt;&gt;"",VLOOKUP(Table_dataReported[[#This Row],[unitText3]],Table_unit[],2,FALSE),"")</f>
        <v/>
      </c>
      <c r="AG151" t="str">
        <f>IF(Table_dataReported[[#This Row],[unitText3]]="%","dw","")</f>
        <v/>
      </c>
      <c r="AH151" t="str">
        <f>IF(Table_dataReported[[#This Row],[weightText3]]&lt;&gt;"",VLOOKUP(Table_dataReported[[#This Row],[weightText3]],Table_weight[],2,FALSE),"")</f>
        <v/>
      </c>
      <c r="AQ151" t="str">
        <f>IF(Table_dataReported[[#This Row],[sampleId]]&lt;&gt;"", IF(Table_dataReported[[#This Row],[recId]]="","Missing record identifier","OK"),"")</f>
        <v/>
      </c>
      <c r="AR151" t="str">
        <f>IF(Table_dataReported[[#This Row],[sampleId]]&lt;&gt;"", IF(Table_dataReported[[#This Row],[envComp]]="","Missing environmental compartment","OK"),"")</f>
        <v/>
      </c>
      <c r="AS151" t="str">
        <f>IF(Table_dataReported[[#This Row],[sampleId]]&lt;&gt;"", IF(Table_dataReported[[#This Row],[pristineLoc]]="","Missing pristine location","OK"),"")</f>
        <v/>
      </c>
      <c r="AT151" t="str">
        <f>IF(Table_dataReported[[#This Row],[sampleId]]&lt;&gt;"", IF(Table_dataReported[[#This Row],[sampleLocCM]]="","Missing sampling location","OK"),"")</f>
        <v/>
      </c>
      <c r="AU151" t="str">
        <f>IF(Table_dataReported[[#This Row],[sampleId]]&lt;&gt;"", IF(Table_dataReported[[#This Row],[sampleDate]]="","Missing sampling date","OK"),"")</f>
        <v/>
      </c>
      <c r="AV151" t="str">
        <f>IF(Table_dataReported[[#This Row],[sampleId]]&lt;&gt;"", IF(Table_dataReported[[#This Row],[traceElText]]="","Missing trace element","OK"),"")</f>
        <v/>
      </c>
      <c r="AW151" t="str">
        <f>IF(Table_dataReported[[#This Row],[sampleId]]&lt;&gt;"", IF(Table_dataReported[[#This Row],[specText]]="","Missing speciation","OK"),"")</f>
        <v/>
      </c>
      <c r="AX151" t="str">
        <f>IF(Table_dataReported[[#This Row],[sampleId]]&lt;&gt;"", IF(Table_dataReported[[#This Row],[conc]]="","Missing concentration","OK"),"")</f>
        <v/>
      </c>
      <c r="AY151" t="str">
        <f>IF(Table_dataReported[[#This Row],[sampleId]]&lt;&gt;"", IF(Table_dataReported[[#This Row],[conc]]="","Missing method of analysis","OK"),"")</f>
        <v/>
      </c>
    </row>
    <row r="152" spans="2:51" x14ac:dyDescent="0.45">
      <c r="B152" t="str">
        <f>IF(AND(Table_dataReported[[#This Row],[sampleId]]&lt;&gt;"",Table_dataReported[[#This Row],[specText]]&lt;&gt;""),_xlfn.CONCAT(Table_dataReported[[#This Row],[sampleId]],"_",Table_dataReported[[#This Row],[specText]]),"")</f>
        <v/>
      </c>
      <c r="I152" t="str">
        <f>IF(Table_dataReported[[#This Row],[traceElText]]&lt;&gt;"",VLOOKUP(Table_dataReported[[#This Row],[traceElText]],Table_traceEl[],2,FALSE),"")</f>
        <v/>
      </c>
      <c r="K152" t="str">
        <f>IF(Table_dataReported[[#This Row],[specText]]&lt;&gt;"",VLOOKUP(Table_dataReported[[#This Row],[specText]],Table_spec[],2,FALSE),"")</f>
        <v/>
      </c>
      <c r="N152" t="str">
        <f>IF(Table_dataReported[[#This Row],[unitText]]&lt;&gt;"",VLOOKUP(Table_dataReported[[#This Row],[unitText]],Table_unit[],2,FALSE),"")</f>
        <v/>
      </c>
      <c r="P152" t="str">
        <f>IF(Table_dataReported[[#This Row],[weightText]]&lt;&gt;"",VLOOKUP(Table_dataReported[[#This Row],[weightText]],Table_weight[],2,FALSE),"")</f>
        <v/>
      </c>
      <c r="R152" t="str">
        <f>IF(Table_dataReported[[#This Row],[methAnText]]&lt;&gt;"",VLOOKUP(Table_dataReported[[#This Row],[methAnText]],Table_methAn[],2,FALSE),"")</f>
        <v/>
      </c>
      <c r="AA152" t="str">
        <f>IF(Table_dataReported[[#This Row],[unitText2]]&lt;&gt;"",VLOOKUP(Table_dataReported[[#This Row],[unitText2]],Table_unit[],2,FALSE),"")</f>
        <v/>
      </c>
      <c r="AB152" t="str">
        <f>IF(Table_dataReported[[#This Row],[unitText2]]="%","dw","")</f>
        <v/>
      </c>
      <c r="AC152" t="str">
        <f>IF(Table_dataReported[[#This Row],[weightText2]]&lt;&gt;"",VLOOKUP(Table_dataReported[[#This Row],[weightText2]],Table_weight[],2,FALSE),"")</f>
        <v/>
      </c>
      <c r="AF152" t="str">
        <f>IF(Table_dataReported[[#This Row],[unitText3]]&lt;&gt;"",VLOOKUP(Table_dataReported[[#This Row],[unitText3]],Table_unit[],2,FALSE),"")</f>
        <v/>
      </c>
      <c r="AG152" t="str">
        <f>IF(Table_dataReported[[#This Row],[unitText3]]="%","dw","")</f>
        <v/>
      </c>
      <c r="AH152" t="str">
        <f>IF(Table_dataReported[[#This Row],[weightText3]]&lt;&gt;"",VLOOKUP(Table_dataReported[[#This Row],[weightText3]],Table_weight[],2,FALSE),"")</f>
        <v/>
      </c>
      <c r="AQ152" t="str">
        <f>IF(Table_dataReported[[#This Row],[sampleId]]&lt;&gt;"", IF(Table_dataReported[[#This Row],[recId]]="","Missing record identifier","OK"),"")</f>
        <v/>
      </c>
      <c r="AR152" t="str">
        <f>IF(Table_dataReported[[#This Row],[sampleId]]&lt;&gt;"", IF(Table_dataReported[[#This Row],[envComp]]="","Missing environmental compartment","OK"),"")</f>
        <v/>
      </c>
      <c r="AS152" t="str">
        <f>IF(Table_dataReported[[#This Row],[sampleId]]&lt;&gt;"", IF(Table_dataReported[[#This Row],[pristineLoc]]="","Missing pristine location","OK"),"")</f>
        <v/>
      </c>
      <c r="AT152" t="str">
        <f>IF(Table_dataReported[[#This Row],[sampleId]]&lt;&gt;"", IF(Table_dataReported[[#This Row],[sampleLocCM]]="","Missing sampling location","OK"),"")</f>
        <v/>
      </c>
      <c r="AU152" t="str">
        <f>IF(Table_dataReported[[#This Row],[sampleId]]&lt;&gt;"", IF(Table_dataReported[[#This Row],[sampleDate]]="","Missing sampling date","OK"),"")</f>
        <v/>
      </c>
      <c r="AV152" t="str">
        <f>IF(Table_dataReported[[#This Row],[sampleId]]&lt;&gt;"", IF(Table_dataReported[[#This Row],[traceElText]]="","Missing trace element","OK"),"")</f>
        <v/>
      </c>
      <c r="AW152" t="str">
        <f>IF(Table_dataReported[[#This Row],[sampleId]]&lt;&gt;"", IF(Table_dataReported[[#This Row],[specText]]="","Missing speciation","OK"),"")</f>
        <v/>
      </c>
      <c r="AX152" t="str">
        <f>IF(Table_dataReported[[#This Row],[sampleId]]&lt;&gt;"", IF(Table_dataReported[[#This Row],[conc]]="","Missing concentration","OK"),"")</f>
        <v/>
      </c>
      <c r="AY152" t="str">
        <f>IF(Table_dataReported[[#This Row],[sampleId]]&lt;&gt;"", IF(Table_dataReported[[#This Row],[conc]]="","Missing method of analysis","OK"),"")</f>
        <v/>
      </c>
    </row>
    <row r="153" spans="2:51" x14ac:dyDescent="0.45">
      <c r="B153" t="str">
        <f>IF(AND(Table_dataReported[[#This Row],[sampleId]]&lt;&gt;"",Table_dataReported[[#This Row],[specText]]&lt;&gt;""),_xlfn.CONCAT(Table_dataReported[[#This Row],[sampleId]],"_",Table_dataReported[[#This Row],[specText]]),"")</f>
        <v/>
      </c>
      <c r="I153" t="str">
        <f>IF(Table_dataReported[[#This Row],[traceElText]]&lt;&gt;"",VLOOKUP(Table_dataReported[[#This Row],[traceElText]],Table_traceEl[],2,FALSE),"")</f>
        <v/>
      </c>
      <c r="K153" t="str">
        <f>IF(Table_dataReported[[#This Row],[specText]]&lt;&gt;"",VLOOKUP(Table_dataReported[[#This Row],[specText]],Table_spec[],2,FALSE),"")</f>
        <v/>
      </c>
      <c r="N153" t="str">
        <f>IF(Table_dataReported[[#This Row],[unitText]]&lt;&gt;"",VLOOKUP(Table_dataReported[[#This Row],[unitText]],Table_unit[],2,FALSE),"")</f>
        <v/>
      </c>
      <c r="P153" t="str">
        <f>IF(Table_dataReported[[#This Row],[weightText]]&lt;&gt;"",VLOOKUP(Table_dataReported[[#This Row],[weightText]],Table_weight[],2,FALSE),"")</f>
        <v/>
      </c>
      <c r="R153" t="str">
        <f>IF(Table_dataReported[[#This Row],[methAnText]]&lt;&gt;"",VLOOKUP(Table_dataReported[[#This Row],[methAnText]],Table_methAn[],2,FALSE),"")</f>
        <v/>
      </c>
      <c r="AA153" t="str">
        <f>IF(Table_dataReported[[#This Row],[unitText2]]&lt;&gt;"",VLOOKUP(Table_dataReported[[#This Row],[unitText2]],Table_unit[],2,FALSE),"")</f>
        <v/>
      </c>
      <c r="AB153" t="str">
        <f>IF(Table_dataReported[[#This Row],[unitText2]]="%","dw","")</f>
        <v/>
      </c>
      <c r="AC153" t="str">
        <f>IF(Table_dataReported[[#This Row],[weightText2]]&lt;&gt;"",VLOOKUP(Table_dataReported[[#This Row],[weightText2]],Table_weight[],2,FALSE),"")</f>
        <v/>
      </c>
      <c r="AF153" t="str">
        <f>IF(Table_dataReported[[#This Row],[unitText3]]&lt;&gt;"",VLOOKUP(Table_dataReported[[#This Row],[unitText3]],Table_unit[],2,FALSE),"")</f>
        <v/>
      </c>
      <c r="AG153" t="str">
        <f>IF(Table_dataReported[[#This Row],[unitText3]]="%","dw","")</f>
        <v/>
      </c>
      <c r="AH153" t="str">
        <f>IF(Table_dataReported[[#This Row],[weightText3]]&lt;&gt;"",VLOOKUP(Table_dataReported[[#This Row],[weightText3]],Table_weight[],2,FALSE),"")</f>
        <v/>
      </c>
      <c r="AQ153" t="str">
        <f>IF(Table_dataReported[[#This Row],[sampleId]]&lt;&gt;"", IF(Table_dataReported[[#This Row],[recId]]="","Missing record identifier","OK"),"")</f>
        <v/>
      </c>
      <c r="AR153" t="str">
        <f>IF(Table_dataReported[[#This Row],[sampleId]]&lt;&gt;"", IF(Table_dataReported[[#This Row],[envComp]]="","Missing environmental compartment","OK"),"")</f>
        <v/>
      </c>
      <c r="AS153" t="str">
        <f>IF(Table_dataReported[[#This Row],[sampleId]]&lt;&gt;"", IF(Table_dataReported[[#This Row],[pristineLoc]]="","Missing pristine location","OK"),"")</f>
        <v/>
      </c>
      <c r="AT153" t="str">
        <f>IF(Table_dataReported[[#This Row],[sampleId]]&lt;&gt;"", IF(Table_dataReported[[#This Row],[sampleLocCM]]="","Missing sampling location","OK"),"")</f>
        <v/>
      </c>
      <c r="AU153" t="str">
        <f>IF(Table_dataReported[[#This Row],[sampleId]]&lt;&gt;"", IF(Table_dataReported[[#This Row],[sampleDate]]="","Missing sampling date","OK"),"")</f>
        <v/>
      </c>
      <c r="AV153" t="str">
        <f>IF(Table_dataReported[[#This Row],[sampleId]]&lt;&gt;"", IF(Table_dataReported[[#This Row],[traceElText]]="","Missing trace element","OK"),"")</f>
        <v/>
      </c>
      <c r="AW153" t="str">
        <f>IF(Table_dataReported[[#This Row],[sampleId]]&lt;&gt;"", IF(Table_dataReported[[#This Row],[specText]]="","Missing speciation","OK"),"")</f>
        <v/>
      </c>
      <c r="AX153" t="str">
        <f>IF(Table_dataReported[[#This Row],[sampleId]]&lt;&gt;"", IF(Table_dataReported[[#This Row],[conc]]="","Missing concentration","OK"),"")</f>
        <v/>
      </c>
      <c r="AY153" t="str">
        <f>IF(Table_dataReported[[#This Row],[sampleId]]&lt;&gt;"", IF(Table_dataReported[[#This Row],[conc]]="","Missing method of analysis","OK"),"")</f>
        <v/>
      </c>
    </row>
    <row r="154" spans="2:51" x14ac:dyDescent="0.45">
      <c r="B154" t="str">
        <f>IF(AND(Table_dataReported[[#This Row],[sampleId]]&lt;&gt;"",Table_dataReported[[#This Row],[specText]]&lt;&gt;""),_xlfn.CONCAT(Table_dataReported[[#This Row],[sampleId]],"_",Table_dataReported[[#This Row],[specText]]),"")</f>
        <v/>
      </c>
      <c r="I154" t="str">
        <f>IF(Table_dataReported[[#This Row],[traceElText]]&lt;&gt;"",VLOOKUP(Table_dataReported[[#This Row],[traceElText]],Table_traceEl[],2,FALSE),"")</f>
        <v/>
      </c>
      <c r="K154" t="str">
        <f>IF(Table_dataReported[[#This Row],[specText]]&lt;&gt;"",VLOOKUP(Table_dataReported[[#This Row],[specText]],Table_spec[],2,FALSE),"")</f>
        <v/>
      </c>
      <c r="N154" t="str">
        <f>IF(Table_dataReported[[#This Row],[unitText]]&lt;&gt;"",VLOOKUP(Table_dataReported[[#This Row],[unitText]],Table_unit[],2,FALSE),"")</f>
        <v/>
      </c>
      <c r="P154" t="str">
        <f>IF(Table_dataReported[[#This Row],[weightText]]&lt;&gt;"",VLOOKUP(Table_dataReported[[#This Row],[weightText]],Table_weight[],2,FALSE),"")</f>
        <v/>
      </c>
      <c r="R154" t="str">
        <f>IF(Table_dataReported[[#This Row],[methAnText]]&lt;&gt;"",VLOOKUP(Table_dataReported[[#This Row],[methAnText]],Table_methAn[],2,FALSE),"")</f>
        <v/>
      </c>
      <c r="AA154" t="str">
        <f>IF(Table_dataReported[[#This Row],[unitText2]]&lt;&gt;"",VLOOKUP(Table_dataReported[[#This Row],[unitText2]],Table_unit[],2,FALSE),"")</f>
        <v/>
      </c>
      <c r="AB154" t="str">
        <f>IF(Table_dataReported[[#This Row],[unitText2]]="%","dw","")</f>
        <v/>
      </c>
      <c r="AC154" t="str">
        <f>IF(Table_dataReported[[#This Row],[weightText2]]&lt;&gt;"",VLOOKUP(Table_dataReported[[#This Row],[weightText2]],Table_weight[],2,FALSE),"")</f>
        <v/>
      </c>
      <c r="AF154" t="str">
        <f>IF(Table_dataReported[[#This Row],[unitText3]]&lt;&gt;"",VLOOKUP(Table_dataReported[[#This Row],[unitText3]],Table_unit[],2,FALSE),"")</f>
        <v/>
      </c>
      <c r="AG154" t="str">
        <f>IF(Table_dataReported[[#This Row],[unitText3]]="%","dw","")</f>
        <v/>
      </c>
      <c r="AH154" t="str">
        <f>IF(Table_dataReported[[#This Row],[weightText3]]&lt;&gt;"",VLOOKUP(Table_dataReported[[#This Row],[weightText3]],Table_weight[],2,FALSE),"")</f>
        <v/>
      </c>
      <c r="AQ154" t="str">
        <f>IF(Table_dataReported[[#This Row],[sampleId]]&lt;&gt;"", IF(Table_dataReported[[#This Row],[recId]]="","Missing record identifier","OK"),"")</f>
        <v/>
      </c>
      <c r="AR154" t="str">
        <f>IF(Table_dataReported[[#This Row],[sampleId]]&lt;&gt;"", IF(Table_dataReported[[#This Row],[envComp]]="","Missing environmental compartment","OK"),"")</f>
        <v/>
      </c>
      <c r="AS154" t="str">
        <f>IF(Table_dataReported[[#This Row],[sampleId]]&lt;&gt;"", IF(Table_dataReported[[#This Row],[pristineLoc]]="","Missing pristine location","OK"),"")</f>
        <v/>
      </c>
      <c r="AT154" t="str">
        <f>IF(Table_dataReported[[#This Row],[sampleId]]&lt;&gt;"", IF(Table_dataReported[[#This Row],[sampleLocCM]]="","Missing sampling location","OK"),"")</f>
        <v/>
      </c>
      <c r="AU154" t="str">
        <f>IF(Table_dataReported[[#This Row],[sampleId]]&lt;&gt;"", IF(Table_dataReported[[#This Row],[sampleDate]]="","Missing sampling date","OK"),"")</f>
        <v/>
      </c>
      <c r="AV154" t="str">
        <f>IF(Table_dataReported[[#This Row],[sampleId]]&lt;&gt;"", IF(Table_dataReported[[#This Row],[traceElText]]="","Missing trace element","OK"),"")</f>
        <v/>
      </c>
      <c r="AW154" t="str">
        <f>IF(Table_dataReported[[#This Row],[sampleId]]&lt;&gt;"", IF(Table_dataReported[[#This Row],[specText]]="","Missing speciation","OK"),"")</f>
        <v/>
      </c>
      <c r="AX154" t="str">
        <f>IF(Table_dataReported[[#This Row],[sampleId]]&lt;&gt;"", IF(Table_dataReported[[#This Row],[conc]]="","Missing concentration","OK"),"")</f>
        <v/>
      </c>
      <c r="AY154" t="str">
        <f>IF(Table_dataReported[[#This Row],[sampleId]]&lt;&gt;"", IF(Table_dataReported[[#This Row],[conc]]="","Missing method of analysis","OK"),"")</f>
        <v/>
      </c>
    </row>
    <row r="155" spans="2:51" x14ac:dyDescent="0.45">
      <c r="B155" t="str">
        <f>IF(AND(Table_dataReported[[#This Row],[sampleId]]&lt;&gt;"",Table_dataReported[[#This Row],[specText]]&lt;&gt;""),_xlfn.CONCAT(Table_dataReported[[#This Row],[sampleId]],"_",Table_dataReported[[#This Row],[specText]]),"")</f>
        <v/>
      </c>
      <c r="I155" t="str">
        <f>IF(Table_dataReported[[#This Row],[traceElText]]&lt;&gt;"",VLOOKUP(Table_dataReported[[#This Row],[traceElText]],Table_traceEl[],2,FALSE),"")</f>
        <v/>
      </c>
      <c r="K155" t="str">
        <f>IF(Table_dataReported[[#This Row],[specText]]&lt;&gt;"",VLOOKUP(Table_dataReported[[#This Row],[specText]],Table_spec[],2,FALSE),"")</f>
        <v/>
      </c>
      <c r="N155" t="str">
        <f>IF(Table_dataReported[[#This Row],[unitText]]&lt;&gt;"",VLOOKUP(Table_dataReported[[#This Row],[unitText]],Table_unit[],2,FALSE),"")</f>
        <v/>
      </c>
      <c r="P155" t="str">
        <f>IF(Table_dataReported[[#This Row],[weightText]]&lt;&gt;"",VLOOKUP(Table_dataReported[[#This Row],[weightText]],Table_weight[],2,FALSE),"")</f>
        <v/>
      </c>
      <c r="R155" t="str">
        <f>IF(Table_dataReported[[#This Row],[methAnText]]&lt;&gt;"",VLOOKUP(Table_dataReported[[#This Row],[methAnText]],Table_methAn[],2,FALSE),"")</f>
        <v/>
      </c>
      <c r="AA155" t="str">
        <f>IF(Table_dataReported[[#This Row],[unitText2]]&lt;&gt;"",VLOOKUP(Table_dataReported[[#This Row],[unitText2]],Table_unit[],2,FALSE),"")</f>
        <v/>
      </c>
      <c r="AB155" t="str">
        <f>IF(Table_dataReported[[#This Row],[unitText2]]="%","dw","")</f>
        <v/>
      </c>
      <c r="AC155" t="str">
        <f>IF(Table_dataReported[[#This Row],[weightText2]]&lt;&gt;"",VLOOKUP(Table_dataReported[[#This Row],[weightText2]],Table_weight[],2,FALSE),"")</f>
        <v/>
      </c>
      <c r="AF155" t="str">
        <f>IF(Table_dataReported[[#This Row],[unitText3]]&lt;&gt;"",VLOOKUP(Table_dataReported[[#This Row],[unitText3]],Table_unit[],2,FALSE),"")</f>
        <v/>
      </c>
      <c r="AG155" t="str">
        <f>IF(Table_dataReported[[#This Row],[unitText3]]="%","dw","")</f>
        <v/>
      </c>
      <c r="AH155" t="str">
        <f>IF(Table_dataReported[[#This Row],[weightText3]]&lt;&gt;"",VLOOKUP(Table_dataReported[[#This Row],[weightText3]],Table_weight[],2,FALSE),"")</f>
        <v/>
      </c>
      <c r="AQ155" t="str">
        <f>IF(Table_dataReported[[#This Row],[sampleId]]&lt;&gt;"", IF(Table_dataReported[[#This Row],[recId]]="","Missing record identifier","OK"),"")</f>
        <v/>
      </c>
      <c r="AR155" t="str">
        <f>IF(Table_dataReported[[#This Row],[sampleId]]&lt;&gt;"", IF(Table_dataReported[[#This Row],[envComp]]="","Missing environmental compartment","OK"),"")</f>
        <v/>
      </c>
      <c r="AS155" t="str">
        <f>IF(Table_dataReported[[#This Row],[sampleId]]&lt;&gt;"", IF(Table_dataReported[[#This Row],[pristineLoc]]="","Missing pristine location","OK"),"")</f>
        <v/>
      </c>
      <c r="AT155" t="str">
        <f>IF(Table_dataReported[[#This Row],[sampleId]]&lt;&gt;"", IF(Table_dataReported[[#This Row],[sampleLocCM]]="","Missing sampling location","OK"),"")</f>
        <v/>
      </c>
      <c r="AU155" t="str">
        <f>IF(Table_dataReported[[#This Row],[sampleId]]&lt;&gt;"", IF(Table_dataReported[[#This Row],[sampleDate]]="","Missing sampling date","OK"),"")</f>
        <v/>
      </c>
      <c r="AV155" t="str">
        <f>IF(Table_dataReported[[#This Row],[sampleId]]&lt;&gt;"", IF(Table_dataReported[[#This Row],[traceElText]]="","Missing trace element","OK"),"")</f>
        <v/>
      </c>
      <c r="AW155" t="str">
        <f>IF(Table_dataReported[[#This Row],[sampleId]]&lt;&gt;"", IF(Table_dataReported[[#This Row],[specText]]="","Missing speciation","OK"),"")</f>
        <v/>
      </c>
      <c r="AX155" t="str">
        <f>IF(Table_dataReported[[#This Row],[sampleId]]&lt;&gt;"", IF(Table_dataReported[[#This Row],[conc]]="","Missing concentration","OK"),"")</f>
        <v/>
      </c>
      <c r="AY155" t="str">
        <f>IF(Table_dataReported[[#This Row],[sampleId]]&lt;&gt;"", IF(Table_dataReported[[#This Row],[conc]]="","Missing method of analysis","OK"),"")</f>
        <v/>
      </c>
    </row>
    <row r="156" spans="2:51" x14ac:dyDescent="0.45">
      <c r="B156" t="str">
        <f>IF(AND(Table_dataReported[[#This Row],[sampleId]]&lt;&gt;"",Table_dataReported[[#This Row],[specText]]&lt;&gt;""),_xlfn.CONCAT(Table_dataReported[[#This Row],[sampleId]],"_",Table_dataReported[[#This Row],[specText]]),"")</f>
        <v/>
      </c>
      <c r="I156" t="str">
        <f>IF(Table_dataReported[[#This Row],[traceElText]]&lt;&gt;"",VLOOKUP(Table_dataReported[[#This Row],[traceElText]],Table_traceEl[],2,FALSE),"")</f>
        <v/>
      </c>
      <c r="K156" t="str">
        <f>IF(Table_dataReported[[#This Row],[specText]]&lt;&gt;"",VLOOKUP(Table_dataReported[[#This Row],[specText]],Table_spec[],2,FALSE),"")</f>
        <v/>
      </c>
      <c r="N156" t="str">
        <f>IF(Table_dataReported[[#This Row],[unitText]]&lt;&gt;"",VLOOKUP(Table_dataReported[[#This Row],[unitText]],Table_unit[],2,FALSE),"")</f>
        <v/>
      </c>
      <c r="P156" t="str">
        <f>IF(Table_dataReported[[#This Row],[weightText]]&lt;&gt;"",VLOOKUP(Table_dataReported[[#This Row],[weightText]],Table_weight[],2,FALSE),"")</f>
        <v/>
      </c>
      <c r="R156" t="str">
        <f>IF(Table_dataReported[[#This Row],[methAnText]]&lt;&gt;"",VLOOKUP(Table_dataReported[[#This Row],[methAnText]],Table_methAn[],2,FALSE),"")</f>
        <v/>
      </c>
      <c r="AA156" t="str">
        <f>IF(Table_dataReported[[#This Row],[unitText2]]&lt;&gt;"",VLOOKUP(Table_dataReported[[#This Row],[unitText2]],Table_unit[],2,FALSE),"")</f>
        <v/>
      </c>
      <c r="AB156" t="str">
        <f>IF(Table_dataReported[[#This Row],[unitText2]]="%","dw","")</f>
        <v/>
      </c>
      <c r="AC156" t="str">
        <f>IF(Table_dataReported[[#This Row],[weightText2]]&lt;&gt;"",VLOOKUP(Table_dataReported[[#This Row],[weightText2]],Table_weight[],2,FALSE),"")</f>
        <v/>
      </c>
      <c r="AF156" t="str">
        <f>IF(Table_dataReported[[#This Row],[unitText3]]&lt;&gt;"",VLOOKUP(Table_dataReported[[#This Row],[unitText3]],Table_unit[],2,FALSE),"")</f>
        <v/>
      </c>
      <c r="AG156" t="str">
        <f>IF(Table_dataReported[[#This Row],[unitText3]]="%","dw","")</f>
        <v/>
      </c>
      <c r="AH156" t="str">
        <f>IF(Table_dataReported[[#This Row],[weightText3]]&lt;&gt;"",VLOOKUP(Table_dataReported[[#This Row],[weightText3]],Table_weight[],2,FALSE),"")</f>
        <v/>
      </c>
      <c r="AQ156" t="str">
        <f>IF(Table_dataReported[[#This Row],[sampleId]]&lt;&gt;"", IF(Table_dataReported[[#This Row],[recId]]="","Missing record identifier","OK"),"")</f>
        <v/>
      </c>
      <c r="AR156" t="str">
        <f>IF(Table_dataReported[[#This Row],[sampleId]]&lt;&gt;"", IF(Table_dataReported[[#This Row],[envComp]]="","Missing environmental compartment","OK"),"")</f>
        <v/>
      </c>
      <c r="AS156" t="str">
        <f>IF(Table_dataReported[[#This Row],[sampleId]]&lt;&gt;"", IF(Table_dataReported[[#This Row],[pristineLoc]]="","Missing pristine location","OK"),"")</f>
        <v/>
      </c>
      <c r="AT156" t="str">
        <f>IF(Table_dataReported[[#This Row],[sampleId]]&lt;&gt;"", IF(Table_dataReported[[#This Row],[sampleLocCM]]="","Missing sampling location","OK"),"")</f>
        <v/>
      </c>
      <c r="AU156" t="str">
        <f>IF(Table_dataReported[[#This Row],[sampleId]]&lt;&gt;"", IF(Table_dataReported[[#This Row],[sampleDate]]="","Missing sampling date","OK"),"")</f>
        <v/>
      </c>
      <c r="AV156" t="str">
        <f>IF(Table_dataReported[[#This Row],[sampleId]]&lt;&gt;"", IF(Table_dataReported[[#This Row],[traceElText]]="","Missing trace element","OK"),"")</f>
        <v/>
      </c>
      <c r="AW156" t="str">
        <f>IF(Table_dataReported[[#This Row],[sampleId]]&lt;&gt;"", IF(Table_dataReported[[#This Row],[specText]]="","Missing speciation","OK"),"")</f>
        <v/>
      </c>
      <c r="AX156" t="str">
        <f>IF(Table_dataReported[[#This Row],[sampleId]]&lt;&gt;"", IF(Table_dataReported[[#This Row],[conc]]="","Missing concentration","OK"),"")</f>
        <v/>
      </c>
      <c r="AY156" t="str">
        <f>IF(Table_dataReported[[#This Row],[sampleId]]&lt;&gt;"", IF(Table_dataReported[[#This Row],[conc]]="","Missing method of analysis","OK"),"")</f>
        <v/>
      </c>
    </row>
    <row r="157" spans="2:51" x14ac:dyDescent="0.45">
      <c r="B157" t="str">
        <f>IF(AND(Table_dataReported[[#This Row],[sampleId]]&lt;&gt;"",Table_dataReported[[#This Row],[specText]]&lt;&gt;""),_xlfn.CONCAT(Table_dataReported[[#This Row],[sampleId]],"_",Table_dataReported[[#This Row],[specText]]),"")</f>
        <v/>
      </c>
      <c r="I157" t="str">
        <f>IF(Table_dataReported[[#This Row],[traceElText]]&lt;&gt;"",VLOOKUP(Table_dataReported[[#This Row],[traceElText]],Table_traceEl[],2,FALSE),"")</f>
        <v/>
      </c>
      <c r="K157" t="str">
        <f>IF(Table_dataReported[[#This Row],[specText]]&lt;&gt;"",VLOOKUP(Table_dataReported[[#This Row],[specText]],Table_spec[],2,FALSE),"")</f>
        <v/>
      </c>
      <c r="N157" t="str">
        <f>IF(Table_dataReported[[#This Row],[unitText]]&lt;&gt;"",VLOOKUP(Table_dataReported[[#This Row],[unitText]],Table_unit[],2,FALSE),"")</f>
        <v/>
      </c>
      <c r="P157" t="str">
        <f>IF(Table_dataReported[[#This Row],[weightText]]&lt;&gt;"",VLOOKUP(Table_dataReported[[#This Row],[weightText]],Table_weight[],2,FALSE),"")</f>
        <v/>
      </c>
      <c r="R157" t="str">
        <f>IF(Table_dataReported[[#This Row],[methAnText]]&lt;&gt;"",VLOOKUP(Table_dataReported[[#This Row],[methAnText]],Table_methAn[],2,FALSE),"")</f>
        <v/>
      </c>
      <c r="AA157" t="str">
        <f>IF(Table_dataReported[[#This Row],[unitText2]]&lt;&gt;"",VLOOKUP(Table_dataReported[[#This Row],[unitText2]],Table_unit[],2,FALSE),"")</f>
        <v/>
      </c>
      <c r="AB157" t="str">
        <f>IF(Table_dataReported[[#This Row],[unitText2]]="%","dw","")</f>
        <v/>
      </c>
      <c r="AC157" t="str">
        <f>IF(Table_dataReported[[#This Row],[weightText2]]&lt;&gt;"",VLOOKUP(Table_dataReported[[#This Row],[weightText2]],Table_weight[],2,FALSE),"")</f>
        <v/>
      </c>
      <c r="AF157" t="str">
        <f>IF(Table_dataReported[[#This Row],[unitText3]]&lt;&gt;"",VLOOKUP(Table_dataReported[[#This Row],[unitText3]],Table_unit[],2,FALSE),"")</f>
        <v/>
      </c>
      <c r="AG157" t="str">
        <f>IF(Table_dataReported[[#This Row],[unitText3]]="%","dw","")</f>
        <v/>
      </c>
      <c r="AH157" t="str">
        <f>IF(Table_dataReported[[#This Row],[weightText3]]&lt;&gt;"",VLOOKUP(Table_dataReported[[#This Row],[weightText3]],Table_weight[],2,FALSE),"")</f>
        <v/>
      </c>
      <c r="AQ157" t="str">
        <f>IF(Table_dataReported[[#This Row],[sampleId]]&lt;&gt;"", IF(Table_dataReported[[#This Row],[recId]]="","Missing record identifier","OK"),"")</f>
        <v/>
      </c>
      <c r="AR157" t="str">
        <f>IF(Table_dataReported[[#This Row],[sampleId]]&lt;&gt;"", IF(Table_dataReported[[#This Row],[envComp]]="","Missing environmental compartment","OK"),"")</f>
        <v/>
      </c>
      <c r="AS157" t="str">
        <f>IF(Table_dataReported[[#This Row],[sampleId]]&lt;&gt;"", IF(Table_dataReported[[#This Row],[pristineLoc]]="","Missing pristine location","OK"),"")</f>
        <v/>
      </c>
      <c r="AT157" t="str">
        <f>IF(Table_dataReported[[#This Row],[sampleId]]&lt;&gt;"", IF(Table_dataReported[[#This Row],[sampleLocCM]]="","Missing sampling location","OK"),"")</f>
        <v/>
      </c>
      <c r="AU157" t="str">
        <f>IF(Table_dataReported[[#This Row],[sampleId]]&lt;&gt;"", IF(Table_dataReported[[#This Row],[sampleDate]]="","Missing sampling date","OK"),"")</f>
        <v/>
      </c>
      <c r="AV157" t="str">
        <f>IF(Table_dataReported[[#This Row],[sampleId]]&lt;&gt;"", IF(Table_dataReported[[#This Row],[traceElText]]="","Missing trace element","OK"),"")</f>
        <v/>
      </c>
      <c r="AW157" t="str">
        <f>IF(Table_dataReported[[#This Row],[sampleId]]&lt;&gt;"", IF(Table_dataReported[[#This Row],[specText]]="","Missing speciation","OK"),"")</f>
        <v/>
      </c>
      <c r="AX157" t="str">
        <f>IF(Table_dataReported[[#This Row],[sampleId]]&lt;&gt;"", IF(Table_dataReported[[#This Row],[conc]]="","Missing concentration","OK"),"")</f>
        <v/>
      </c>
      <c r="AY157" t="str">
        <f>IF(Table_dataReported[[#This Row],[sampleId]]&lt;&gt;"", IF(Table_dataReported[[#This Row],[conc]]="","Missing method of analysis","OK"),"")</f>
        <v/>
      </c>
    </row>
    <row r="158" spans="2:51" x14ac:dyDescent="0.45">
      <c r="B158" t="str">
        <f>IF(AND(Table_dataReported[[#This Row],[sampleId]]&lt;&gt;"",Table_dataReported[[#This Row],[specText]]&lt;&gt;""),_xlfn.CONCAT(Table_dataReported[[#This Row],[sampleId]],"_",Table_dataReported[[#This Row],[specText]]),"")</f>
        <v/>
      </c>
      <c r="I158" t="str">
        <f>IF(Table_dataReported[[#This Row],[traceElText]]&lt;&gt;"",VLOOKUP(Table_dataReported[[#This Row],[traceElText]],Table_traceEl[],2,FALSE),"")</f>
        <v/>
      </c>
      <c r="K158" t="str">
        <f>IF(Table_dataReported[[#This Row],[specText]]&lt;&gt;"",VLOOKUP(Table_dataReported[[#This Row],[specText]],Table_spec[],2,FALSE),"")</f>
        <v/>
      </c>
      <c r="N158" t="str">
        <f>IF(Table_dataReported[[#This Row],[unitText]]&lt;&gt;"",VLOOKUP(Table_dataReported[[#This Row],[unitText]],Table_unit[],2,FALSE),"")</f>
        <v/>
      </c>
      <c r="P158" t="str">
        <f>IF(Table_dataReported[[#This Row],[weightText]]&lt;&gt;"",VLOOKUP(Table_dataReported[[#This Row],[weightText]],Table_weight[],2,FALSE),"")</f>
        <v/>
      </c>
      <c r="R158" t="str">
        <f>IF(Table_dataReported[[#This Row],[methAnText]]&lt;&gt;"",VLOOKUP(Table_dataReported[[#This Row],[methAnText]],Table_methAn[],2,FALSE),"")</f>
        <v/>
      </c>
      <c r="AA158" t="str">
        <f>IF(Table_dataReported[[#This Row],[unitText2]]&lt;&gt;"",VLOOKUP(Table_dataReported[[#This Row],[unitText2]],Table_unit[],2,FALSE),"")</f>
        <v/>
      </c>
      <c r="AB158" t="str">
        <f>IF(Table_dataReported[[#This Row],[unitText2]]="%","dw","")</f>
        <v/>
      </c>
      <c r="AC158" t="str">
        <f>IF(Table_dataReported[[#This Row],[weightText2]]&lt;&gt;"",VLOOKUP(Table_dataReported[[#This Row],[weightText2]],Table_weight[],2,FALSE),"")</f>
        <v/>
      </c>
      <c r="AF158" t="str">
        <f>IF(Table_dataReported[[#This Row],[unitText3]]&lt;&gt;"",VLOOKUP(Table_dataReported[[#This Row],[unitText3]],Table_unit[],2,FALSE),"")</f>
        <v/>
      </c>
      <c r="AG158" t="str">
        <f>IF(Table_dataReported[[#This Row],[unitText3]]="%","dw","")</f>
        <v/>
      </c>
      <c r="AH158" t="str">
        <f>IF(Table_dataReported[[#This Row],[weightText3]]&lt;&gt;"",VLOOKUP(Table_dataReported[[#This Row],[weightText3]],Table_weight[],2,FALSE),"")</f>
        <v/>
      </c>
      <c r="AQ158" t="str">
        <f>IF(Table_dataReported[[#This Row],[sampleId]]&lt;&gt;"", IF(Table_dataReported[[#This Row],[recId]]="","Missing record identifier","OK"),"")</f>
        <v/>
      </c>
      <c r="AR158" t="str">
        <f>IF(Table_dataReported[[#This Row],[sampleId]]&lt;&gt;"", IF(Table_dataReported[[#This Row],[envComp]]="","Missing environmental compartment","OK"),"")</f>
        <v/>
      </c>
      <c r="AS158" t="str">
        <f>IF(Table_dataReported[[#This Row],[sampleId]]&lt;&gt;"", IF(Table_dataReported[[#This Row],[pristineLoc]]="","Missing pristine location","OK"),"")</f>
        <v/>
      </c>
      <c r="AT158" t="str">
        <f>IF(Table_dataReported[[#This Row],[sampleId]]&lt;&gt;"", IF(Table_dataReported[[#This Row],[sampleLocCM]]="","Missing sampling location","OK"),"")</f>
        <v/>
      </c>
      <c r="AU158" t="str">
        <f>IF(Table_dataReported[[#This Row],[sampleId]]&lt;&gt;"", IF(Table_dataReported[[#This Row],[sampleDate]]="","Missing sampling date","OK"),"")</f>
        <v/>
      </c>
      <c r="AV158" t="str">
        <f>IF(Table_dataReported[[#This Row],[sampleId]]&lt;&gt;"", IF(Table_dataReported[[#This Row],[traceElText]]="","Missing trace element","OK"),"")</f>
        <v/>
      </c>
      <c r="AW158" t="str">
        <f>IF(Table_dataReported[[#This Row],[sampleId]]&lt;&gt;"", IF(Table_dataReported[[#This Row],[specText]]="","Missing speciation","OK"),"")</f>
        <v/>
      </c>
      <c r="AX158" t="str">
        <f>IF(Table_dataReported[[#This Row],[sampleId]]&lt;&gt;"", IF(Table_dataReported[[#This Row],[conc]]="","Missing concentration","OK"),"")</f>
        <v/>
      </c>
      <c r="AY158" t="str">
        <f>IF(Table_dataReported[[#This Row],[sampleId]]&lt;&gt;"", IF(Table_dataReported[[#This Row],[conc]]="","Missing method of analysis","OK"),"")</f>
        <v/>
      </c>
    </row>
    <row r="159" spans="2:51" x14ac:dyDescent="0.45">
      <c r="B159" t="str">
        <f>IF(AND(Table_dataReported[[#This Row],[sampleId]]&lt;&gt;"",Table_dataReported[[#This Row],[specText]]&lt;&gt;""),_xlfn.CONCAT(Table_dataReported[[#This Row],[sampleId]],"_",Table_dataReported[[#This Row],[specText]]),"")</f>
        <v/>
      </c>
      <c r="I159" t="str">
        <f>IF(Table_dataReported[[#This Row],[traceElText]]&lt;&gt;"",VLOOKUP(Table_dataReported[[#This Row],[traceElText]],Table_traceEl[],2,FALSE),"")</f>
        <v/>
      </c>
      <c r="K159" t="str">
        <f>IF(Table_dataReported[[#This Row],[specText]]&lt;&gt;"",VLOOKUP(Table_dataReported[[#This Row],[specText]],Table_spec[],2,FALSE),"")</f>
        <v/>
      </c>
      <c r="N159" t="str">
        <f>IF(Table_dataReported[[#This Row],[unitText]]&lt;&gt;"",VLOOKUP(Table_dataReported[[#This Row],[unitText]],Table_unit[],2,FALSE),"")</f>
        <v/>
      </c>
      <c r="P159" t="str">
        <f>IF(Table_dataReported[[#This Row],[weightText]]&lt;&gt;"",VLOOKUP(Table_dataReported[[#This Row],[weightText]],Table_weight[],2,FALSE),"")</f>
        <v/>
      </c>
      <c r="R159" t="str">
        <f>IF(Table_dataReported[[#This Row],[methAnText]]&lt;&gt;"",VLOOKUP(Table_dataReported[[#This Row],[methAnText]],Table_methAn[],2,FALSE),"")</f>
        <v/>
      </c>
      <c r="AA159" t="str">
        <f>IF(Table_dataReported[[#This Row],[unitText2]]&lt;&gt;"",VLOOKUP(Table_dataReported[[#This Row],[unitText2]],Table_unit[],2,FALSE),"")</f>
        <v/>
      </c>
      <c r="AB159" t="str">
        <f>IF(Table_dataReported[[#This Row],[unitText2]]="%","dw","")</f>
        <v/>
      </c>
      <c r="AC159" t="str">
        <f>IF(Table_dataReported[[#This Row],[weightText2]]&lt;&gt;"",VLOOKUP(Table_dataReported[[#This Row],[weightText2]],Table_weight[],2,FALSE),"")</f>
        <v/>
      </c>
      <c r="AF159" t="str">
        <f>IF(Table_dataReported[[#This Row],[unitText3]]&lt;&gt;"",VLOOKUP(Table_dataReported[[#This Row],[unitText3]],Table_unit[],2,FALSE),"")</f>
        <v/>
      </c>
      <c r="AG159" t="str">
        <f>IF(Table_dataReported[[#This Row],[unitText3]]="%","dw","")</f>
        <v/>
      </c>
      <c r="AH159" t="str">
        <f>IF(Table_dataReported[[#This Row],[weightText3]]&lt;&gt;"",VLOOKUP(Table_dataReported[[#This Row],[weightText3]],Table_weight[],2,FALSE),"")</f>
        <v/>
      </c>
      <c r="AQ159" t="str">
        <f>IF(Table_dataReported[[#This Row],[sampleId]]&lt;&gt;"", IF(Table_dataReported[[#This Row],[recId]]="","Missing record identifier","OK"),"")</f>
        <v/>
      </c>
      <c r="AR159" t="str">
        <f>IF(Table_dataReported[[#This Row],[sampleId]]&lt;&gt;"", IF(Table_dataReported[[#This Row],[envComp]]="","Missing environmental compartment","OK"),"")</f>
        <v/>
      </c>
      <c r="AS159" t="str">
        <f>IF(Table_dataReported[[#This Row],[sampleId]]&lt;&gt;"", IF(Table_dataReported[[#This Row],[pristineLoc]]="","Missing pristine location","OK"),"")</f>
        <v/>
      </c>
      <c r="AT159" t="str">
        <f>IF(Table_dataReported[[#This Row],[sampleId]]&lt;&gt;"", IF(Table_dataReported[[#This Row],[sampleLocCM]]="","Missing sampling location","OK"),"")</f>
        <v/>
      </c>
      <c r="AU159" t="str">
        <f>IF(Table_dataReported[[#This Row],[sampleId]]&lt;&gt;"", IF(Table_dataReported[[#This Row],[sampleDate]]="","Missing sampling date","OK"),"")</f>
        <v/>
      </c>
      <c r="AV159" t="str">
        <f>IF(Table_dataReported[[#This Row],[sampleId]]&lt;&gt;"", IF(Table_dataReported[[#This Row],[traceElText]]="","Missing trace element","OK"),"")</f>
        <v/>
      </c>
      <c r="AW159" t="str">
        <f>IF(Table_dataReported[[#This Row],[sampleId]]&lt;&gt;"", IF(Table_dataReported[[#This Row],[specText]]="","Missing speciation","OK"),"")</f>
        <v/>
      </c>
      <c r="AX159" t="str">
        <f>IF(Table_dataReported[[#This Row],[sampleId]]&lt;&gt;"", IF(Table_dataReported[[#This Row],[conc]]="","Missing concentration","OK"),"")</f>
        <v/>
      </c>
      <c r="AY159" t="str">
        <f>IF(Table_dataReported[[#This Row],[sampleId]]&lt;&gt;"", IF(Table_dataReported[[#This Row],[conc]]="","Missing method of analysis","OK"),"")</f>
        <v/>
      </c>
    </row>
    <row r="160" spans="2:51" x14ac:dyDescent="0.45">
      <c r="B160" t="str">
        <f>IF(AND(Table_dataReported[[#This Row],[sampleId]]&lt;&gt;"",Table_dataReported[[#This Row],[specText]]&lt;&gt;""),_xlfn.CONCAT(Table_dataReported[[#This Row],[sampleId]],"_",Table_dataReported[[#This Row],[specText]]),"")</f>
        <v/>
      </c>
      <c r="I160" t="str">
        <f>IF(Table_dataReported[[#This Row],[traceElText]]&lt;&gt;"",VLOOKUP(Table_dataReported[[#This Row],[traceElText]],Table_traceEl[],2,FALSE),"")</f>
        <v/>
      </c>
      <c r="K160" t="str">
        <f>IF(Table_dataReported[[#This Row],[specText]]&lt;&gt;"",VLOOKUP(Table_dataReported[[#This Row],[specText]],Table_spec[],2,FALSE),"")</f>
        <v/>
      </c>
      <c r="N160" t="str">
        <f>IF(Table_dataReported[[#This Row],[unitText]]&lt;&gt;"",VLOOKUP(Table_dataReported[[#This Row],[unitText]],Table_unit[],2,FALSE),"")</f>
        <v/>
      </c>
      <c r="P160" t="str">
        <f>IF(Table_dataReported[[#This Row],[weightText]]&lt;&gt;"",VLOOKUP(Table_dataReported[[#This Row],[weightText]],Table_weight[],2,FALSE),"")</f>
        <v/>
      </c>
      <c r="R160" t="str">
        <f>IF(Table_dataReported[[#This Row],[methAnText]]&lt;&gt;"",VLOOKUP(Table_dataReported[[#This Row],[methAnText]],Table_methAn[],2,FALSE),"")</f>
        <v/>
      </c>
      <c r="AA160" t="str">
        <f>IF(Table_dataReported[[#This Row],[unitText2]]&lt;&gt;"",VLOOKUP(Table_dataReported[[#This Row],[unitText2]],Table_unit[],2,FALSE),"")</f>
        <v/>
      </c>
      <c r="AB160" t="str">
        <f>IF(Table_dataReported[[#This Row],[unitText2]]="%","dw","")</f>
        <v/>
      </c>
      <c r="AC160" t="str">
        <f>IF(Table_dataReported[[#This Row],[weightText2]]&lt;&gt;"",VLOOKUP(Table_dataReported[[#This Row],[weightText2]],Table_weight[],2,FALSE),"")</f>
        <v/>
      </c>
      <c r="AF160" t="str">
        <f>IF(Table_dataReported[[#This Row],[unitText3]]&lt;&gt;"",VLOOKUP(Table_dataReported[[#This Row],[unitText3]],Table_unit[],2,FALSE),"")</f>
        <v/>
      </c>
      <c r="AG160" t="str">
        <f>IF(Table_dataReported[[#This Row],[unitText3]]="%","dw","")</f>
        <v/>
      </c>
      <c r="AH160" t="str">
        <f>IF(Table_dataReported[[#This Row],[weightText3]]&lt;&gt;"",VLOOKUP(Table_dataReported[[#This Row],[weightText3]],Table_weight[],2,FALSE),"")</f>
        <v/>
      </c>
      <c r="AQ160" t="str">
        <f>IF(Table_dataReported[[#This Row],[sampleId]]&lt;&gt;"", IF(Table_dataReported[[#This Row],[recId]]="","Missing record identifier","OK"),"")</f>
        <v/>
      </c>
      <c r="AR160" t="str">
        <f>IF(Table_dataReported[[#This Row],[sampleId]]&lt;&gt;"", IF(Table_dataReported[[#This Row],[envComp]]="","Missing environmental compartment","OK"),"")</f>
        <v/>
      </c>
      <c r="AS160" t="str">
        <f>IF(Table_dataReported[[#This Row],[sampleId]]&lt;&gt;"", IF(Table_dataReported[[#This Row],[pristineLoc]]="","Missing pristine location","OK"),"")</f>
        <v/>
      </c>
      <c r="AT160" t="str">
        <f>IF(Table_dataReported[[#This Row],[sampleId]]&lt;&gt;"", IF(Table_dataReported[[#This Row],[sampleLocCM]]="","Missing sampling location","OK"),"")</f>
        <v/>
      </c>
      <c r="AU160" t="str">
        <f>IF(Table_dataReported[[#This Row],[sampleId]]&lt;&gt;"", IF(Table_dataReported[[#This Row],[sampleDate]]="","Missing sampling date","OK"),"")</f>
        <v/>
      </c>
      <c r="AV160" t="str">
        <f>IF(Table_dataReported[[#This Row],[sampleId]]&lt;&gt;"", IF(Table_dataReported[[#This Row],[traceElText]]="","Missing trace element","OK"),"")</f>
        <v/>
      </c>
      <c r="AW160" t="str">
        <f>IF(Table_dataReported[[#This Row],[sampleId]]&lt;&gt;"", IF(Table_dataReported[[#This Row],[specText]]="","Missing speciation","OK"),"")</f>
        <v/>
      </c>
      <c r="AX160" t="str">
        <f>IF(Table_dataReported[[#This Row],[sampleId]]&lt;&gt;"", IF(Table_dataReported[[#This Row],[conc]]="","Missing concentration","OK"),"")</f>
        <v/>
      </c>
      <c r="AY160" t="str">
        <f>IF(Table_dataReported[[#This Row],[sampleId]]&lt;&gt;"", IF(Table_dataReported[[#This Row],[conc]]="","Missing method of analysis","OK"),"")</f>
        <v/>
      </c>
    </row>
    <row r="161" spans="2:51" x14ac:dyDescent="0.45">
      <c r="B161" t="str">
        <f>IF(AND(Table_dataReported[[#This Row],[sampleId]]&lt;&gt;"",Table_dataReported[[#This Row],[specText]]&lt;&gt;""),_xlfn.CONCAT(Table_dataReported[[#This Row],[sampleId]],"_",Table_dataReported[[#This Row],[specText]]),"")</f>
        <v/>
      </c>
      <c r="I161" t="str">
        <f>IF(Table_dataReported[[#This Row],[traceElText]]&lt;&gt;"",VLOOKUP(Table_dataReported[[#This Row],[traceElText]],Table_traceEl[],2,FALSE),"")</f>
        <v/>
      </c>
      <c r="K161" t="str">
        <f>IF(Table_dataReported[[#This Row],[specText]]&lt;&gt;"",VLOOKUP(Table_dataReported[[#This Row],[specText]],Table_spec[],2,FALSE),"")</f>
        <v/>
      </c>
      <c r="N161" t="str">
        <f>IF(Table_dataReported[[#This Row],[unitText]]&lt;&gt;"",VLOOKUP(Table_dataReported[[#This Row],[unitText]],Table_unit[],2,FALSE),"")</f>
        <v/>
      </c>
      <c r="P161" t="str">
        <f>IF(Table_dataReported[[#This Row],[weightText]]&lt;&gt;"",VLOOKUP(Table_dataReported[[#This Row],[weightText]],Table_weight[],2,FALSE),"")</f>
        <v/>
      </c>
      <c r="R161" t="str">
        <f>IF(Table_dataReported[[#This Row],[methAnText]]&lt;&gt;"",VLOOKUP(Table_dataReported[[#This Row],[methAnText]],Table_methAn[],2,FALSE),"")</f>
        <v/>
      </c>
      <c r="AA161" t="str">
        <f>IF(Table_dataReported[[#This Row],[unitText2]]&lt;&gt;"",VLOOKUP(Table_dataReported[[#This Row],[unitText2]],Table_unit[],2,FALSE),"")</f>
        <v/>
      </c>
      <c r="AB161" t="str">
        <f>IF(Table_dataReported[[#This Row],[unitText2]]="%","dw","")</f>
        <v/>
      </c>
      <c r="AC161" t="str">
        <f>IF(Table_dataReported[[#This Row],[weightText2]]&lt;&gt;"",VLOOKUP(Table_dataReported[[#This Row],[weightText2]],Table_weight[],2,FALSE),"")</f>
        <v/>
      </c>
      <c r="AF161" t="str">
        <f>IF(Table_dataReported[[#This Row],[unitText3]]&lt;&gt;"",VLOOKUP(Table_dataReported[[#This Row],[unitText3]],Table_unit[],2,FALSE),"")</f>
        <v/>
      </c>
      <c r="AG161" t="str">
        <f>IF(Table_dataReported[[#This Row],[unitText3]]="%","dw","")</f>
        <v/>
      </c>
      <c r="AH161" t="str">
        <f>IF(Table_dataReported[[#This Row],[weightText3]]&lt;&gt;"",VLOOKUP(Table_dataReported[[#This Row],[weightText3]],Table_weight[],2,FALSE),"")</f>
        <v/>
      </c>
      <c r="AQ161" t="str">
        <f>IF(Table_dataReported[[#This Row],[sampleId]]&lt;&gt;"", IF(Table_dataReported[[#This Row],[recId]]="","Missing record identifier","OK"),"")</f>
        <v/>
      </c>
      <c r="AR161" t="str">
        <f>IF(Table_dataReported[[#This Row],[sampleId]]&lt;&gt;"", IF(Table_dataReported[[#This Row],[envComp]]="","Missing environmental compartment","OK"),"")</f>
        <v/>
      </c>
      <c r="AS161" t="str">
        <f>IF(Table_dataReported[[#This Row],[sampleId]]&lt;&gt;"", IF(Table_dataReported[[#This Row],[pristineLoc]]="","Missing pristine location","OK"),"")</f>
        <v/>
      </c>
      <c r="AT161" t="str">
        <f>IF(Table_dataReported[[#This Row],[sampleId]]&lt;&gt;"", IF(Table_dataReported[[#This Row],[sampleLocCM]]="","Missing sampling location","OK"),"")</f>
        <v/>
      </c>
      <c r="AU161" t="str">
        <f>IF(Table_dataReported[[#This Row],[sampleId]]&lt;&gt;"", IF(Table_dataReported[[#This Row],[sampleDate]]="","Missing sampling date","OK"),"")</f>
        <v/>
      </c>
      <c r="AV161" t="str">
        <f>IF(Table_dataReported[[#This Row],[sampleId]]&lt;&gt;"", IF(Table_dataReported[[#This Row],[traceElText]]="","Missing trace element","OK"),"")</f>
        <v/>
      </c>
      <c r="AW161" t="str">
        <f>IF(Table_dataReported[[#This Row],[sampleId]]&lt;&gt;"", IF(Table_dataReported[[#This Row],[specText]]="","Missing speciation","OK"),"")</f>
        <v/>
      </c>
      <c r="AX161" t="str">
        <f>IF(Table_dataReported[[#This Row],[sampleId]]&lt;&gt;"", IF(Table_dataReported[[#This Row],[conc]]="","Missing concentration","OK"),"")</f>
        <v/>
      </c>
      <c r="AY161" t="str">
        <f>IF(Table_dataReported[[#This Row],[sampleId]]&lt;&gt;"", IF(Table_dataReported[[#This Row],[conc]]="","Missing method of analysis","OK"),"")</f>
        <v/>
      </c>
    </row>
    <row r="162" spans="2:51" x14ac:dyDescent="0.45">
      <c r="B162" t="str">
        <f>IF(AND(Table_dataReported[[#This Row],[sampleId]]&lt;&gt;"",Table_dataReported[[#This Row],[specText]]&lt;&gt;""),_xlfn.CONCAT(Table_dataReported[[#This Row],[sampleId]],"_",Table_dataReported[[#This Row],[specText]]),"")</f>
        <v/>
      </c>
      <c r="I162" t="str">
        <f>IF(Table_dataReported[[#This Row],[traceElText]]&lt;&gt;"",VLOOKUP(Table_dataReported[[#This Row],[traceElText]],Table_traceEl[],2,FALSE),"")</f>
        <v/>
      </c>
      <c r="K162" t="str">
        <f>IF(Table_dataReported[[#This Row],[specText]]&lt;&gt;"",VLOOKUP(Table_dataReported[[#This Row],[specText]],Table_spec[],2,FALSE),"")</f>
        <v/>
      </c>
      <c r="N162" t="str">
        <f>IF(Table_dataReported[[#This Row],[unitText]]&lt;&gt;"",VLOOKUP(Table_dataReported[[#This Row],[unitText]],Table_unit[],2,FALSE),"")</f>
        <v/>
      </c>
      <c r="P162" t="str">
        <f>IF(Table_dataReported[[#This Row],[weightText]]&lt;&gt;"",VLOOKUP(Table_dataReported[[#This Row],[weightText]],Table_weight[],2,FALSE),"")</f>
        <v/>
      </c>
      <c r="R162" t="str">
        <f>IF(Table_dataReported[[#This Row],[methAnText]]&lt;&gt;"",VLOOKUP(Table_dataReported[[#This Row],[methAnText]],Table_methAn[],2,FALSE),"")</f>
        <v/>
      </c>
      <c r="AA162" t="str">
        <f>IF(Table_dataReported[[#This Row],[unitText2]]&lt;&gt;"",VLOOKUP(Table_dataReported[[#This Row],[unitText2]],Table_unit[],2,FALSE),"")</f>
        <v/>
      </c>
      <c r="AB162" t="str">
        <f>IF(Table_dataReported[[#This Row],[unitText2]]="%","dw","")</f>
        <v/>
      </c>
      <c r="AC162" t="str">
        <f>IF(Table_dataReported[[#This Row],[weightText2]]&lt;&gt;"",VLOOKUP(Table_dataReported[[#This Row],[weightText2]],Table_weight[],2,FALSE),"")</f>
        <v/>
      </c>
      <c r="AF162" t="str">
        <f>IF(Table_dataReported[[#This Row],[unitText3]]&lt;&gt;"",VLOOKUP(Table_dataReported[[#This Row],[unitText3]],Table_unit[],2,FALSE),"")</f>
        <v/>
      </c>
      <c r="AG162" t="str">
        <f>IF(Table_dataReported[[#This Row],[unitText3]]="%","dw","")</f>
        <v/>
      </c>
      <c r="AH162" t="str">
        <f>IF(Table_dataReported[[#This Row],[weightText3]]&lt;&gt;"",VLOOKUP(Table_dataReported[[#This Row],[weightText3]],Table_weight[],2,FALSE),"")</f>
        <v/>
      </c>
      <c r="AQ162" t="str">
        <f>IF(Table_dataReported[[#This Row],[sampleId]]&lt;&gt;"", IF(Table_dataReported[[#This Row],[recId]]="","Missing record identifier","OK"),"")</f>
        <v/>
      </c>
      <c r="AR162" t="str">
        <f>IF(Table_dataReported[[#This Row],[sampleId]]&lt;&gt;"", IF(Table_dataReported[[#This Row],[envComp]]="","Missing environmental compartment","OK"),"")</f>
        <v/>
      </c>
      <c r="AS162" t="str">
        <f>IF(Table_dataReported[[#This Row],[sampleId]]&lt;&gt;"", IF(Table_dataReported[[#This Row],[pristineLoc]]="","Missing pristine location","OK"),"")</f>
        <v/>
      </c>
      <c r="AT162" t="str">
        <f>IF(Table_dataReported[[#This Row],[sampleId]]&lt;&gt;"", IF(Table_dataReported[[#This Row],[sampleLocCM]]="","Missing sampling location","OK"),"")</f>
        <v/>
      </c>
      <c r="AU162" t="str">
        <f>IF(Table_dataReported[[#This Row],[sampleId]]&lt;&gt;"", IF(Table_dataReported[[#This Row],[sampleDate]]="","Missing sampling date","OK"),"")</f>
        <v/>
      </c>
      <c r="AV162" t="str">
        <f>IF(Table_dataReported[[#This Row],[sampleId]]&lt;&gt;"", IF(Table_dataReported[[#This Row],[traceElText]]="","Missing trace element","OK"),"")</f>
        <v/>
      </c>
      <c r="AW162" t="str">
        <f>IF(Table_dataReported[[#This Row],[sampleId]]&lt;&gt;"", IF(Table_dataReported[[#This Row],[specText]]="","Missing speciation","OK"),"")</f>
        <v/>
      </c>
      <c r="AX162" t="str">
        <f>IF(Table_dataReported[[#This Row],[sampleId]]&lt;&gt;"", IF(Table_dataReported[[#This Row],[conc]]="","Missing concentration","OK"),"")</f>
        <v/>
      </c>
      <c r="AY162" t="str">
        <f>IF(Table_dataReported[[#This Row],[sampleId]]&lt;&gt;"", IF(Table_dataReported[[#This Row],[conc]]="","Missing method of analysis","OK"),"")</f>
        <v/>
      </c>
    </row>
    <row r="163" spans="2:51" x14ac:dyDescent="0.45">
      <c r="B163" t="str">
        <f>IF(AND(Table_dataReported[[#This Row],[sampleId]]&lt;&gt;"",Table_dataReported[[#This Row],[specText]]&lt;&gt;""),_xlfn.CONCAT(Table_dataReported[[#This Row],[sampleId]],"_",Table_dataReported[[#This Row],[specText]]),"")</f>
        <v/>
      </c>
      <c r="I163" t="str">
        <f>IF(Table_dataReported[[#This Row],[traceElText]]&lt;&gt;"",VLOOKUP(Table_dataReported[[#This Row],[traceElText]],Table_traceEl[],2,FALSE),"")</f>
        <v/>
      </c>
      <c r="K163" t="str">
        <f>IF(Table_dataReported[[#This Row],[specText]]&lt;&gt;"",VLOOKUP(Table_dataReported[[#This Row],[specText]],Table_spec[],2,FALSE),"")</f>
        <v/>
      </c>
      <c r="N163" t="str">
        <f>IF(Table_dataReported[[#This Row],[unitText]]&lt;&gt;"",VLOOKUP(Table_dataReported[[#This Row],[unitText]],Table_unit[],2,FALSE),"")</f>
        <v/>
      </c>
      <c r="P163" t="str">
        <f>IF(Table_dataReported[[#This Row],[weightText]]&lt;&gt;"",VLOOKUP(Table_dataReported[[#This Row],[weightText]],Table_weight[],2,FALSE),"")</f>
        <v/>
      </c>
      <c r="R163" t="str">
        <f>IF(Table_dataReported[[#This Row],[methAnText]]&lt;&gt;"",VLOOKUP(Table_dataReported[[#This Row],[methAnText]],Table_methAn[],2,FALSE),"")</f>
        <v/>
      </c>
      <c r="AA163" t="str">
        <f>IF(Table_dataReported[[#This Row],[unitText2]]&lt;&gt;"",VLOOKUP(Table_dataReported[[#This Row],[unitText2]],Table_unit[],2,FALSE),"")</f>
        <v/>
      </c>
      <c r="AB163" t="str">
        <f>IF(Table_dataReported[[#This Row],[unitText2]]="%","dw","")</f>
        <v/>
      </c>
      <c r="AC163" t="str">
        <f>IF(Table_dataReported[[#This Row],[weightText2]]&lt;&gt;"",VLOOKUP(Table_dataReported[[#This Row],[weightText2]],Table_weight[],2,FALSE),"")</f>
        <v/>
      </c>
      <c r="AF163" t="str">
        <f>IF(Table_dataReported[[#This Row],[unitText3]]&lt;&gt;"",VLOOKUP(Table_dataReported[[#This Row],[unitText3]],Table_unit[],2,FALSE),"")</f>
        <v/>
      </c>
      <c r="AG163" t="str">
        <f>IF(Table_dataReported[[#This Row],[unitText3]]="%","dw","")</f>
        <v/>
      </c>
      <c r="AH163" t="str">
        <f>IF(Table_dataReported[[#This Row],[weightText3]]&lt;&gt;"",VLOOKUP(Table_dataReported[[#This Row],[weightText3]],Table_weight[],2,FALSE),"")</f>
        <v/>
      </c>
      <c r="AQ163" t="str">
        <f>IF(Table_dataReported[[#This Row],[sampleId]]&lt;&gt;"", IF(Table_dataReported[[#This Row],[recId]]="","Missing record identifier","OK"),"")</f>
        <v/>
      </c>
      <c r="AR163" t="str">
        <f>IF(Table_dataReported[[#This Row],[sampleId]]&lt;&gt;"", IF(Table_dataReported[[#This Row],[envComp]]="","Missing environmental compartment","OK"),"")</f>
        <v/>
      </c>
      <c r="AS163" t="str">
        <f>IF(Table_dataReported[[#This Row],[sampleId]]&lt;&gt;"", IF(Table_dataReported[[#This Row],[pristineLoc]]="","Missing pristine location","OK"),"")</f>
        <v/>
      </c>
      <c r="AT163" t="str">
        <f>IF(Table_dataReported[[#This Row],[sampleId]]&lt;&gt;"", IF(Table_dataReported[[#This Row],[sampleLocCM]]="","Missing sampling location","OK"),"")</f>
        <v/>
      </c>
      <c r="AU163" t="str">
        <f>IF(Table_dataReported[[#This Row],[sampleId]]&lt;&gt;"", IF(Table_dataReported[[#This Row],[sampleDate]]="","Missing sampling date","OK"),"")</f>
        <v/>
      </c>
      <c r="AV163" t="str">
        <f>IF(Table_dataReported[[#This Row],[sampleId]]&lt;&gt;"", IF(Table_dataReported[[#This Row],[traceElText]]="","Missing trace element","OK"),"")</f>
        <v/>
      </c>
      <c r="AW163" t="str">
        <f>IF(Table_dataReported[[#This Row],[sampleId]]&lt;&gt;"", IF(Table_dataReported[[#This Row],[specText]]="","Missing speciation","OK"),"")</f>
        <v/>
      </c>
      <c r="AX163" t="str">
        <f>IF(Table_dataReported[[#This Row],[sampleId]]&lt;&gt;"", IF(Table_dataReported[[#This Row],[conc]]="","Missing concentration","OK"),"")</f>
        <v/>
      </c>
      <c r="AY163" t="str">
        <f>IF(Table_dataReported[[#This Row],[sampleId]]&lt;&gt;"", IF(Table_dataReported[[#This Row],[conc]]="","Missing method of analysis","OK"),"")</f>
        <v/>
      </c>
    </row>
    <row r="164" spans="2:51" x14ac:dyDescent="0.45">
      <c r="B164" t="str">
        <f>IF(AND(Table_dataReported[[#This Row],[sampleId]]&lt;&gt;"",Table_dataReported[[#This Row],[specText]]&lt;&gt;""),_xlfn.CONCAT(Table_dataReported[[#This Row],[sampleId]],"_",Table_dataReported[[#This Row],[specText]]),"")</f>
        <v/>
      </c>
      <c r="I164" t="str">
        <f>IF(Table_dataReported[[#This Row],[traceElText]]&lt;&gt;"",VLOOKUP(Table_dataReported[[#This Row],[traceElText]],Table_traceEl[],2,FALSE),"")</f>
        <v/>
      </c>
      <c r="K164" t="str">
        <f>IF(Table_dataReported[[#This Row],[specText]]&lt;&gt;"",VLOOKUP(Table_dataReported[[#This Row],[specText]],Table_spec[],2,FALSE),"")</f>
        <v/>
      </c>
      <c r="N164" t="str">
        <f>IF(Table_dataReported[[#This Row],[unitText]]&lt;&gt;"",VLOOKUP(Table_dataReported[[#This Row],[unitText]],Table_unit[],2,FALSE),"")</f>
        <v/>
      </c>
      <c r="P164" t="str">
        <f>IF(Table_dataReported[[#This Row],[weightText]]&lt;&gt;"",VLOOKUP(Table_dataReported[[#This Row],[weightText]],Table_weight[],2,FALSE),"")</f>
        <v/>
      </c>
      <c r="R164" t="str">
        <f>IF(Table_dataReported[[#This Row],[methAnText]]&lt;&gt;"",VLOOKUP(Table_dataReported[[#This Row],[methAnText]],Table_methAn[],2,FALSE),"")</f>
        <v/>
      </c>
      <c r="AA164" t="str">
        <f>IF(Table_dataReported[[#This Row],[unitText2]]&lt;&gt;"",VLOOKUP(Table_dataReported[[#This Row],[unitText2]],Table_unit[],2,FALSE),"")</f>
        <v/>
      </c>
      <c r="AB164" t="str">
        <f>IF(Table_dataReported[[#This Row],[unitText2]]="%","dw","")</f>
        <v/>
      </c>
      <c r="AC164" t="str">
        <f>IF(Table_dataReported[[#This Row],[weightText2]]&lt;&gt;"",VLOOKUP(Table_dataReported[[#This Row],[weightText2]],Table_weight[],2,FALSE),"")</f>
        <v/>
      </c>
      <c r="AF164" t="str">
        <f>IF(Table_dataReported[[#This Row],[unitText3]]&lt;&gt;"",VLOOKUP(Table_dataReported[[#This Row],[unitText3]],Table_unit[],2,FALSE),"")</f>
        <v/>
      </c>
      <c r="AG164" t="str">
        <f>IF(Table_dataReported[[#This Row],[unitText3]]="%","dw","")</f>
        <v/>
      </c>
      <c r="AH164" t="str">
        <f>IF(Table_dataReported[[#This Row],[weightText3]]&lt;&gt;"",VLOOKUP(Table_dataReported[[#This Row],[weightText3]],Table_weight[],2,FALSE),"")</f>
        <v/>
      </c>
      <c r="AQ164" t="str">
        <f>IF(Table_dataReported[[#This Row],[sampleId]]&lt;&gt;"", IF(Table_dataReported[[#This Row],[recId]]="","Missing record identifier","OK"),"")</f>
        <v/>
      </c>
      <c r="AR164" t="str">
        <f>IF(Table_dataReported[[#This Row],[sampleId]]&lt;&gt;"", IF(Table_dataReported[[#This Row],[envComp]]="","Missing environmental compartment","OK"),"")</f>
        <v/>
      </c>
      <c r="AS164" t="str">
        <f>IF(Table_dataReported[[#This Row],[sampleId]]&lt;&gt;"", IF(Table_dataReported[[#This Row],[pristineLoc]]="","Missing pristine location","OK"),"")</f>
        <v/>
      </c>
      <c r="AT164" t="str">
        <f>IF(Table_dataReported[[#This Row],[sampleId]]&lt;&gt;"", IF(Table_dataReported[[#This Row],[sampleLocCM]]="","Missing sampling location","OK"),"")</f>
        <v/>
      </c>
      <c r="AU164" t="str">
        <f>IF(Table_dataReported[[#This Row],[sampleId]]&lt;&gt;"", IF(Table_dataReported[[#This Row],[sampleDate]]="","Missing sampling date","OK"),"")</f>
        <v/>
      </c>
      <c r="AV164" t="str">
        <f>IF(Table_dataReported[[#This Row],[sampleId]]&lt;&gt;"", IF(Table_dataReported[[#This Row],[traceElText]]="","Missing trace element","OK"),"")</f>
        <v/>
      </c>
      <c r="AW164" t="str">
        <f>IF(Table_dataReported[[#This Row],[sampleId]]&lt;&gt;"", IF(Table_dataReported[[#This Row],[specText]]="","Missing speciation","OK"),"")</f>
        <v/>
      </c>
      <c r="AX164" t="str">
        <f>IF(Table_dataReported[[#This Row],[sampleId]]&lt;&gt;"", IF(Table_dataReported[[#This Row],[conc]]="","Missing concentration","OK"),"")</f>
        <v/>
      </c>
      <c r="AY164" t="str">
        <f>IF(Table_dataReported[[#This Row],[sampleId]]&lt;&gt;"", IF(Table_dataReported[[#This Row],[conc]]="","Missing method of analysis","OK"),"")</f>
        <v/>
      </c>
    </row>
    <row r="165" spans="2:51" x14ac:dyDescent="0.45">
      <c r="B165" t="str">
        <f>IF(AND(Table_dataReported[[#This Row],[sampleId]]&lt;&gt;"",Table_dataReported[[#This Row],[specText]]&lt;&gt;""),_xlfn.CONCAT(Table_dataReported[[#This Row],[sampleId]],"_",Table_dataReported[[#This Row],[specText]]),"")</f>
        <v/>
      </c>
      <c r="I165" t="str">
        <f>IF(Table_dataReported[[#This Row],[traceElText]]&lt;&gt;"",VLOOKUP(Table_dataReported[[#This Row],[traceElText]],Table_traceEl[],2,FALSE),"")</f>
        <v/>
      </c>
      <c r="K165" t="str">
        <f>IF(Table_dataReported[[#This Row],[specText]]&lt;&gt;"",VLOOKUP(Table_dataReported[[#This Row],[specText]],Table_spec[],2,FALSE),"")</f>
        <v/>
      </c>
      <c r="N165" t="str">
        <f>IF(Table_dataReported[[#This Row],[unitText]]&lt;&gt;"",VLOOKUP(Table_dataReported[[#This Row],[unitText]],Table_unit[],2,FALSE),"")</f>
        <v/>
      </c>
      <c r="P165" t="str">
        <f>IF(Table_dataReported[[#This Row],[weightText]]&lt;&gt;"",VLOOKUP(Table_dataReported[[#This Row],[weightText]],Table_weight[],2,FALSE),"")</f>
        <v/>
      </c>
      <c r="R165" t="str">
        <f>IF(Table_dataReported[[#This Row],[methAnText]]&lt;&gt;"",VLOOKUP(Table_dataReported[[#This Row],[methAnText]],Table_methAn[],2,FALSE),"")</f>
        <v/>
      </c>
      <c r="AA165" t="str">
        <f>IF(Table_dataReported[[#This Row],[unitText2]]&lt;&gt;"",VLOOKUP(Table_dataReported[[#This Row],[unitText2]],Table_unit[],2,FALSE),"")</f>
        <v/>
      </c>
      <c r="AB165" t="str">
        <f>IF(Table_dataReported[[#This Row],[unitText2]]="%","dw","")</f>
        <v/>
      </c>
      <c r="AC165" t="str">
        <f>IF(Table_dataReported[[#This Row],[weightText2]]&lt;&gt;"",VLOOKUP(Table_dataReported[[#This Row],[weightText2]],Table_weight[],2,FALSE),"")</f>
        <v/>
      </c>
      <c r="AF165" t="str">
        <f>IF(Table_dataReported[[#This Row],[unitText3]]&lt;&gt;"",VLOOKUP(Table_dataReported[[#This Row],[unitText3]],Table_unit[],2,FALSE),"")</f>
        <v/>
      </c>
      <c r="AG165" t="str">
        <f>IF(Table_dataReported[[#This Row],[unitText3]]="%","dw","")</f>
        <v/>
      </c>
      <c r="AH165" t="str">
        <f>IF(Table_dataReported[[#This Row],[weightText3]]&lt;&gt;"",VLOOKUP(Table_dataReported[[#This Row],[weightText3]],Table_weight[],2,FALSE),"")</f>
        <v/>
      </c>
      <c r="AQ165" t="str">
        <f>IF(Table_dataReported[[#This Row],[sampleId]]&lt;&gt;"", IF(Table_dataReported[[#This Row],[recId]]="","Missing record identifier","OK"),"")</f>
        <v/>
      </c>
      <c r="AR165" t="str">
        <f>IF(Table_dataReported[[#This Row],[sampleId]]&lt;&gt;"", IF(Table_dataReported[[#This Row],[envComp]]="","Missing environmental compartment","OK"),"")</f>
        <v/>
      </c>
      <c r="AS165" t="str">
        <f>IF(Table_dataReported[[#This Row],[sampleId]]&lt;&gt;"", IF(Table_dataReported[[#This Row],[pristineLoc]]="","Missing pristine location","OK"),"")</f>
        <v/>
      </c>
      <c r="AT165" t="str">
        <f>IF(Table_dataReported[[#This Row],[sampleId]]&lt;&gt;"", IF(Table_dataReported[[#This Row],[sampleLocCM]]="","Missing sampling location","OK"),"")</f>
        <v/>
      </c>
      <c r="AU165" t="str">
        <f>IF(Table_dataReported[[#This Row],[sampleId]]&lt;&gt;"", IF(Table_dataReported[[#This Row],[sampleDate]]="","Missing sampling date","OK"),"")</f>
        <v/>
      </c>
      <c r="AV165" t="str">
        <f>IF(Table_dataReported[[#This Row],[sampleId]]&lt;&gt;"", IF(Table_dataReported[[#This Row],[traceElText]]="","Missing trace element","OK"),"")</f>
        <v/>
      </c>
      <c r="AW165" t="str">
        <f>IF(Table_dataReported[[#This Row],[sampleId]]&lt;&gt;"", IF(Table_dataReported[[#This Row],[specText]]="","Missing speciation","OK"),"")</f>
        <v/>
      </c>
      <c r="AX165" t="str">
        <f>IF(Table_dataReported[[#This Row],[sampleId]]&lt;&gt;"", IF(Table_dataReported[[#This Row],[conc]]="","Missing concentration","OK"),"")</f>
        <v/>
      </c>
      <c r="AY165" t="str">
        <f>IF(Table_dataReported[[#This Row],[sampleId]]&lt;&gt;"", IF(Table_dataReported[[#This Row],[conc]]="","Missing method of analysis","OK"),"")</f>
        <v/>
      </c>
    </row>
    <row r="166" spans="2:51" x14ac:dyDescent="0.45">
      <c r="B166" t="str">
        <f>IF(AND(Table_dataReported[[#This Row],[sampleId]]&lt;&gt;"",Table_dataReported[[#This Row],[specText]]&lt;&gt;""),_xlfn.CONCAT(Table_dataReported[[#This Row],[sampleId]],"_",Table_dataReported[[#This Row],[specText]]),"")</f>
        <v/>
      </c>
      <c r="I166" t="str">
        <f>IF(Table_dataReported[[#This Row],[traceElText]]&lt;&gt;"",VLOOKUP(Table_dataReported[[#This Row],[traceElText]],Table_traceEl[],2,FALSE),"")</f>
        <v/>
      </c>
      <c r="K166" t="str">
        <f>IF(Table_dataReported[[#This Row],[specText]]&lt;&gt;"",VLOOKUP(Table_dataReported[[#This Row],[specText]],Table_spec[],2,FALSE),"")</f>
        <v/>
      </c>
      <c r="N166" t="str">
        <f>IF(Table_dataReported[[#This Row],[unitText]]&lt;&gt;"",VLOOKUP(Table_dataReported[[#This Row],[unitText]],Table_unit[],2,FALSE),"")</f>
        <v/>
      </c>
      <c r="P166" t="str">
        <f>IF(Table_dataReported[[#This Row],[weightText]]&lt;&gt;"",VLOOKUP(Table_dataReported[[#This Row],[weightText]],Table_weight[],2,FALSE),"")</f>
        <v/>
      </c>
      <c r="R166" t="str">
        <f>IF(Table_dataReported[[#This Row],[methAnText]]&lt;&gt;"",VLOOKUP(Table_dataReported[[#This Row],[methAnText]],Table_methAn[],2,FALSE),"")</f>
        <v/>
      </c>
      <c r="AA166" t="str">
        <f>IF(Table_dataReported[[#This Row],[unitText2]]&lt;&gt;"",VLOOKUP(Table_dataReported[[#This Row],[unitText2]],Table_unit[],2,FALSE),"")</f>
        <v/>
      </c>
      <c r="AB166" t="str">
        <f>IF(Table_dataReported[[#This Row],[unitText2]]="%","dw","")</f>
        <v/>
      </c>
      <c r="AC166" t="str">
        <f>IF(Table_dataReported[[#This Row],[weightText2]]&lt;&gt;"",VLOOKUP(Table_dataReported[[#This Row],[weightText2]],Table_weight[],2,FALSE),"")</f>
        <v/>
      </c>
      <c r="AF166" t="str">
        <f>IF(Table_dataReported[[#This Row],[unitText3]]&lt;&gt;"",VLOOKUP(Table_dataReported[[#This Row],[unitText3]],Table_unit[],2,FALSE),"")</f>
        <v/>
      </c>
      <c r="AG166" t="str">
        <f>IF(Table_dataReported[[#This Row],[unitText3]]="%","dw","")</f>
        <v/>
      </c>
      <c r="AH166" t="str">
        <f>IF(Table_dataReported[[#This Row],[weightText3]]&lt;&gt;"",VLOOKUP(Table_dataReported[[#This Row],[weightText3]],Table_weight[],2,FALSE),"")</f>
        <v/>
      </c>
      <c r="AQ166" t="str">
        <f>IF(Table_dataReported[[#This Row],[sampleId]]&lt;&gt;"", IF(Table_dataReported[[#This Row],[recId]]="","Missing record identifier","OK"),"")</f>
        <v/>
      </c>
      <c r="AR166" t="str">
        <f>IF(Table_dataReported[[#This Row],[sampleId]]&lt;&gt;"", IF(Table_dataReported[[#This Row],[envComp]]="","Missing environmental compartment","OK"),"")</f>
        <v/>
      </c>
      <c r="AS166" t="str">
        <f>IF(Table_dataReported[[#This Row],[sampleId]]&lt;&gt;"", IF(Table_dataReported[[#This Row],[pristineLoc]]="","Missing pristine location","OK"),"")</f>
        <v/>
      </c>
      <c r="AT166" t="str">
        <f>IF(Table_dataReported[[#This Row],[sampleId]]&lt;&gt;"", IF(Table_dataReported[[#This Row],[sampleLocCM]]="","Missing sampling location","OK"),"")</f>
        <v/>
      </c>
      <c r="AU166" t="str">
        <f>IF(Table_dataReported[[#This Row],[sampleId]]&lt;&gt;"", IF(Table_dataReported[[#This Row],[sampleDate]]="","Missing sampling date","OK"),"")</f>
        <v/>
      </c>
      <c r="AV166" t="str">
        <f>IF(Table_dataReported[[#This Row],[sampleId]]&lt;&gt;"", IF(Table_dataReported[[#This Row],[traceElText]]="","Missing trace element","OK"),"")</f>
        <v/>
      </c>
      <c r="AW166" t="str">
        <f>IF(Table_dataReported[[#This Row],[sampleId]]&lt;&gt;"", IF(Table_dataReported[[#This Row],[specText]]="","Missing speciation","OK"),"")</f>
        <v/>
      </c>
      <c r="AX166" t="str">
        <f>IF(Table_dataReported[[#This Row],[sampleId]]&lt;&gt;"", IF(Table_dataReported[[#This Row],[conc]]="","Missing concentration","OK"),"")</f>
        <v/>
      </c>
      <c r="AY166" t="str">
        <f>IF(Table_dataReported[[#This Row],[sampleId]]&lt;&gt;"", IF(Table_dataReported[[#This Row],[conc]]="","Missing method of analysis","OK"),"")</f>
        <v/>
      </c>
    </row>
    <row r="167" spans="2:51" x14ac:dyDescent="0.45">
      <c r="B167" t="str">
        <f>IF(AND(Table_dataReported[[#This Row],[sampleId]]&lt;&gt;"",Table_dataReported[[#This Row],[specText]]&lt;&gt;""),_xlfn.CONCAT(Table_dataReported[[#This Row],[sampleId]],"_",Table_dataReported[[#This Row],[specText]]),"")</f>
        <v/>
      </c>
      <c r="I167" t="str">
        <f>IF(Table_dataReported[[#This Row],[traceElText]]&lt;&gt;"",VLOOKUP(Table_dataReported[[#This Row],[traceElText]],Table_traceEl[],2,FALSE),"")</f>
        <v/>
      </c>
      <c r="K167" t="str">
        <f>IF(Table_dataReported[[#This Row],[specText]]&lt;&gt;"",VLOOKUP(Table_dataReported[[#This Row],[specText]],Table_spec[],2,FALSE),"")</f>
        <v/>
      </c>
      <c r="N167" t="str">
        <f>IF(Table_dataReported[[#This Row],[unitText]]&lt;&gt;"",VLOOKUP(Table_dataReported[[#This Row],[unitText]],Table_unit[],2,FALSE),"")</f>
        <v/>
      </c>
      <c r="P167" t="str">
        <f>IF(Table_dataReported[[#This Row],[weightText]]&lt;&gt;"",VLOOKUP(Table_dataReported[[#This Row],[weightText]],Table_weight[],2,FALSE),"")</f>
        <v/>
      </c>
      <c r="R167" t="str">
        <f>IF(Table_dataReported[[#This Row],[methAnText]]&lt;&gt;"",VLOOKUP(Table_dataReported[[#This Row],[methAnText]],Table_methAn[],2,FALSE),"")</f>
        <v/>
      </c>
      <c r="AA167" t="str">
        <f>IF(Table_dataReported[[#This Row],[unitText2]]&lt;&gt;"",VLOOKUP(Table_dataReported[[#This Row],[unitText2]],Table_unit[],2,FALSE),"")</f>
        <v/>
      </c>
      <c r="AB167" t="str">
        <f>IF(Table_dataReported[[#This Row],[unitText2]]="%","dw","")</f>
        <v/>
      </c>
      <c r="AC167" t="str">
        <f>IF(Table_dataReported[[#This Row],[weightText2]]&lt;&gt;"",VLOOKUP(Table_dataReported[[#This Row],[weightText2]],Table_weight[],2,FALSE),"")</f>
        <v/>
      </c>
      <c r="AF167" t="str">
        <f>IF(Table_dataReported[[#This Row],[unitText3]]&lt;&gt;"",VLOOKUP(Table_dataReported[[#This Row],[unitText3]],Table_unit[],2,FALSE),"")</f>
        <v/>
      </c>
      <c r="AG167" t="str">
        <f>IF(Table_dataReported[[#This Row],[unitText3]]="%","dw","")</f>
        <v/>
      </c>
      <c r="AH167" t="str">
        <f>IF(Table_dataReported[[#This Row],[weightText3]]&lt;&gt;"",VLOOKUP(Table_dataReported[[#This Row],[weightText3]],Table_weight[],2,FALSE),"")</f>
        <v/>
      </c>
      <c r="AQ167" t="str">
        <f>IF(Table_dataReported[[#This Row],[sampleId]]&lt;&gt;"", IF(Table_dataReported[[#This Row],[recId]]="","Missing record identifier","OK"),"")</f>
        <v/>
      </c>
      <c r="AR167" t="str">
        <f>IF(Table_dataReported[[#This Row],[sampleId]]&lt;&gt;"", IF(Table_dataReported[[#This Row],[envComp]]="","Missing environmental compartment","OK"),"")</f>
        <v/>
      </c>
      <c r="AS167" t="str">
        <f>IF(Table_dataReported[[#This Row],[sampleId]]&lt;&gt;"", IF(Table_dataReported[[#This Row],[pristineLoc]]="","Missing pristine location","OK"),"")</f>
        <v/>
      </c>
      <c r="AT167" t="str">
        <f>IF(Table_dataReported[[#This Row],[sampleId]]&lt;&gt;"", IF(Table_dataReported[[#This Row],[sampleLocCM]]="","Missing sampling location","OK"),"")</f>
        <v/>
      </c>
      <c r="AU167" t="str">
        <f>IF(Table_dataReported[[#This Row],[sampleId]]&lt;&gt;"", IF(Table_dataReported[[#This Row],[sampleDate]]="","Missing sampling date","OK"),"")</f>
        <v/>
      </c>
      <c r="AV167" t="str">
        <f>IF(Table_dataReported[[#This Row],[sampleId]]&lt;&gt;"", IF(Table_dataReported[[#This Row],[traceElText]]="","Missing trace element","OK"),"")</f>
        <v/>
      </c>
      <c r="AW167" t="str">
        <f>IF(Table_dataReported[[#This Row],[sampleId]]&lt;&gt;"", IF(Table_dataReported[[#This Row],[specText]]="","Missing speciation","OK"),"")</f>
        <v/>
      </c>
      <c r="AX167" t="str">
        <f>IF(Table_dataReported[[#This Row],[sampleId]]&lt;&gt;"", IF(Table_dataReported[[#This Row],[conc]]="","Missing concentration","OK"),"")</f>
        <v/>
      </c>
      <c r="AY167" t="str">
        <f>IF(Table_dataReported[[#This Row],[sampleId]]&lt;&gt;"", IF(Table_dataReported[[#This Row],[conc]]="","Missing method of analysis","OK"),"")</f>
        <v/>
      </c>
    </row>
    <row r="168" spans="2:51" x14ac:dyDescent="0.45">
      <c r="B168" t="str">
        <f>IF(AND(Table_dataReported[[#This Row],[sampleId]]&lt;&gt;"",Table_dataReported[[#This Row],[specText]]&lt;&gt;""),_xlfn.CONCAT(Table_dataReported[[#This Row],[sampleId]],"_",Table_dataReported[[#This Row],[specText]]),"")</f>
        <v/>
      </c>
      <c r="I168" t="str">
        <f>IF(Table_dataReported[[#This Row],[traceElText]]&lt;&gt;"",VLOOKUP(Table_dataReported[[#This Row],[traceElText]],Table_traceEl[],2,FALSE),"")</f>
        <v/>
      </c>
      <c r="K168" t="str">
        <f>IF(Table_dataReported[[#This Row],[specText]]&lt;&gt;"",VLOOKUP(Table_dataReported[[#This Row],[specText]],Table_spec[],2,FALSE),"")</f>
        <v/>
      </c>
      <c r="N168" t="str">
        <f>IF(Table_dataReported[[#This Row],[unitText]]&lt;&gt;"",VLOOKUP(Table_dataReported[[#This Row],[unitText]],Table_unit[],2,FALSE),"")</f>
        <v/>
      </c>
      <c r="P168" t="str">
        <f>IF(Table_dataReported[[#This Row],[weightText]]&lt;&gt;"",VLOOKUP(Table_dataReported[[#This Row],[weightText]],Table_weight[],2,FALSE),"")</f>
        <v/>
      </c>
      <c r="R168" t="str">
        <f>IF(Table_dataReported[[#This Row],[methAnText]]&lt;&gt;"",VLOOKUP(Table_dataReported[[#This Row],[methAnText]],Table_methAn[],2,FALSE),"")</f>
        <v/>
      </c>
      <c r="AA168" t="str">
        <f>IF(Table_dataReported[[#This Row],[unitText2]]&lt;&gt;"",VLOOKUP(Table_dataReported[[#This Row],[unitText2]],Table_unit[],2,FALSE),"")</f>
        <v/>
      </c>
      <c r="AB168" t="str">
        <f>IF(Table_dataReported[[#This Row],[unitText2]]="%","dw","")</f>
        <v/>
      </c>
      <c r="AC168" t="str">
        <f>IF(Table_dataReported[[#This Row],[weightText2]]&lt;&gt;"",VLOOKUP(Table_dataReported[[#This Row],[weightText2]],Table_weight[],2,FALSE),"")</f>
        <v/>
      </c>
      <c r="AF168" t="str">
        <f>IF(Table_dataReported[[#This Row],[unitText3]]&lt;&gt;"",VLOOKUP(Table_dataReported[[#This Row],[unitText3]],Table_unit[],2,FALSE),"")</f>
        <v/>
      </c>
      <c r="AG168" t="str">
        <f>IF(Table_dataReported[[#This Row],[unitText3]]="%","dw","")</f>
        <v/>
      </c>
      <c r="AH168" t="str">
        <f>IF(Table_dataReported[[#This Row],[weightText3]]&lt;&gt;"",VLOOKUP(Table_dataReported[[#This Row],[weightText3]],Table_weight[],2,FALSE),"")</f>
        <v/>
      </c>
      <c r="AQ168" t="str">
        <f>IF(Table_dataReported[[#This Row],[sampleId]]&lt;&gt;"", IF(Table_dataReported[[#This Row],[recId]]="","Missing record identifier","OK"),"")</f>
        <v/>
      </c>
      <c r="AR168" t="str">
        <f>IF(Table_dataReported[[#This Row],[sampleId]]&lt;&gt;"", IF(Table_dataReported[[#This Row],[envComp]]="","Missing environmental compartment","OK"),"")</f>
        <v/>
      </c>
      <c r="AS168" t="str">
        <f>IF(Table_dataReported[[#This Row],[sampleId]]&lt;&gt;"", IF(Table_dataReported[[#This Row],[pristineLoc]]="","Missing pristine location","OK"),"")</f>
        <v/>
      </c>
      <c r="AT168" t="str">
        <f>IF(Table_dataReported[[#This Row],[sampleId]]&lt;&gt;"", IF(Table_dataReported[[#This Row],[sampleLocCM]]="","Missing sampling location","OK"),"")</f>
        <v/>
      </c>
      <c r="AU168" t="str">
        <f>IF(Table_dataReported[[#This Row],[sampleId]]&lt;&gt;"", IF(Table_dataReported[[#This Row],[sampleDate]]="","Missing sampling date","OK"),"")</f>
        <v/>
      </c>
      <c r="AV168" t="str">
        <f>IF(Table_dataReported[[#This Row],[sampleId]]&lt;&gt;"", IF(Table_dataReported[[#This Row],[traceElText]]="","Missing trace element","OK"),"")</f>
        <v/>
      </c>
      <c r="AW168" t="str">
        <f>IF(Table_dataReported[[#This Row],[sampleId]]&lt;&gt;"", IF(Table_dataReported[[#This Row],[specText]]="","Missing speciation","OK"),"")</f>
        <v/>
      </c>
      <c r="AX168" t="str">
        <f>IF(Table_dataReported[[#This Row],[sampleId]]&lt;&gt;"", IF(Table_dataReported[[#This Row],[conc]]="","Missing concentration","OK"),"")</f>
        <v/>
      </c>
      <c r="AY168" t="str">
        <f>IF(Table_dataReported[[#This Row],[sampleId]]&lt;&gt;"", IF(Table_dataReported[[#This Row],[conc]]="","Missing method of analysis","OK"),"")</f>
        <v/>
      </c>
    </row>
    <row r="169" spans="2:51" x14ac:dyDescent="0.45">
      <c r="B169" t="str">
        <f>IF(AND(Table_dataReported[[#This Row],[sampleId]]&lt;&gt;"",Table_dataReported[[#This Row],[specText]]&lt;&gt;""),_xlfn.CONCAT(Table_dataReported[[#This Row],[sampleId]],"_",Table_dataReported[[#This Row],[specText]]),"")</f>
        <v/>
      </c>
      <c r="I169" t="str">
        <f>IF(Table_dataReported[[#This Row],[traceElText]]&lt;&gt;"",VLOOKUP(Table_dataReported[[#This Row],[traceElText]],Table_traceEl[],2,FALSE),"")</f>
        <v/>
      </c>
      <c r="K169" t="str">
        <f>IF(Table_dataReported[[#This Row],[specText]]&lt;&gt;"",VLOOKUP(Table_dataReported[[#This Row],[specText]],Table_spec[],2,FALSE),"")</f>
        <v/>
      </c>
      <c r="N169" t="str">
        <f>IF(Table_dataReported[[#This Row],[unitText]]&lt;&gt;"",VLOOKUP(Table_dataReported[[#This Row],[unitText]],Table_unit[],2,FALSE),"")</f>
        <v/>
      </c>
      <c r="P169" t="str">
        <f>IF(Table_dataReported[[#This Row],[weightText]]&lt;&gt;"",VLOOKUP(Table_dataReported[[#This Row],[weightText]],Table_weight[],2,FALSE),"")</f>
        <v/>
      </c>
      <c r="R169" t="str">
        <f>IF(Table_dataReported[[#This Row],[methAnText]]&lt;&gt;"",VLOOKUP(Table_dataReported[[#This Row],[methAnText]],Table_methAn[],2,FALSE),"")</f>
        <v/>
      </c>
      <c r="AA169" t="str">
        <f>IF(Table_dataReported[[#This Row],[unitText2]]&lt;&gt;"",VLOOKUP(Table_dataReported[[#This Row],[unitText2]],Table_unit[],2,FALSE),"")</f>
        <v/>
      </c>
      <c r="AB169" t="str">
        <f>IF(Table_dataReported[[#This Row],[unitText2]]="%","dw","")</f>
        <v/>
      </c>
      <c r="AC169" t="str">
        <f>IF(Table_dataReported[[#This Row],[weightText2]]&lt;&gt;"",VLOOKUP(Table_dataReported[[#This Row],[weightText2]],Table_weight[],2,FALSE),"")</f>
        <v/>
      </c>
      <c r="AF169" t="str">
        <f>IF(Table_dataReported[[#This Row],[unitText3]]&lt;&gt;"",VLOOKUP(Table_dataReported[[#This Row],[unitText3]],Table_unit[],2,FALSE),"")</f>
        <v/>
      </c>
      <c r="AG169" t="str">
        <f>IF(Table_dataReported[[#This Row],[unitText3]]="%","dw","")</f>
        <v/>
      </c>
      <c r="AH169" t="str">
        <f>IF(Table_dataReported[[#This Row],[weightText3]]&lt;&gt;"",VLOOKUP(Table_dataReported[[#This Row],[weightText3]],Table_weight[],2,FALSE),"")</f>
        <v/>
      </c>
      <c r="AQ169" t="str">
        <f>IF(Table_dataReported[[#This Row],[sampleId]]&lt;&gt;"", IF(Table_dataReported[[#This Row],[recId]]="","Missing record identifier","OK"),"")</f>
        <v/>
      </c>
      <c r="AR169" t="str">
        <f>IF(Table_dataReported[[#This Row],[sampleId]]&lt;&gt;"", IF(Table_dataReported[[#This Row],[envComp]]="","Missing environmental compartment","OK"),"")</f>
        <v/>
      </c>
      <c r="AS169" t="str">
        <f>IF(Table_dataReported[[#This Row],[sampleId]]&lt;&gt;"", IF(Table_dataReported[[#This Row],[pristineLoc]]="","Missing pristine location","OK"),"")</f>
        <v/>
      </c>
      <c r="AT169" t="str">
        <f>IF(Table_dataReported[[#This Row],[sampleId]]&lt;&gt;"", IF(Table_dataReported[[#This Row],[sampleLocCM]]="","Missing sampling location","OK"),"")</f>
        <v/>
      </c>
      <c r="AU169" t="str">
        <f>IF(Table_dataReported[[#This Row],[sampleId]]&lt;&gt;"", IF(Table_dataReported[[#This Row],[sampleDate]]="","Missing sampling date","OK"),"")</f>
        <v/>
      </c>
      <c r="AV169" t="str">
        <f>IF(Table_dataReported[[#This Row],[sampleId]]&lt;&gt;"", IF(Table_dataReported[[#This Row],[traceElText]]="","Missing trace element","OK"),"")</f>
        <v/>
      </c>
      <c r="AW169" t="str">
        <f>IF(Table_dataReported[[#This Row],[sampleId]]&lt;&gt;"", IF(Table_dataReported[[#This Row],[specText]]="","Missing speciation","OK"),"")</f>
        <v/>
      </c>
      <c r="AX169" t="str">
        <f>IF(Table_dataReported[[#This Row],[sampleId]]&lt;&gt;"", IF(Table_dataReported[[#This Row],[conc]]="","Missing concentration","OK"),"")</f>
        <v/>
      </c>
      <c r="AY169" t="str">
        <f>IF(Table_dataReported[[#This Row],[sampleId]]&lt;&gt;"", IF(Table_dataReported[[#This Row],[conc]]="","Missing method of analysis","OK"),"")</f>
        <v/>
      </c>
    </row>
    <row r="170" spans="2:51" x14ac:dyDescent="0.45">
      <c r="B170" t="str">
        <f>IF(AND(Table_dataReported[[#This Row],[sampleId]]&lt;&gt;"",Table_dataReported[[#This Row],[specText]]&lt;&gt;""),_xlfn.CONCAT(Table_dataReported[[#This Row],[sampleId]],"_",Table_dataReported[[#This Row],[specText]]),"")</f>
        <v/>
      </c>
      <c r="I170" t="str">
        <f>IF(Table_dataReported[[#This Row],[traceElText]]&lt;&gt;"",VLOOKUP(Table_dataReported[[#This Row],[traceElText]],Table_traceEl[],2,FALSE),"")</f>
        <v/>
      </c>
      <c r="K170" t="str">
        <f>IF(Table_dataReported[[#This Row],[specText]]&lt;&gt;"",VLOOKUP(Table_dataReported[[#This Row],[specText]],Table_spec[],2,FALSE),"")</f>
        <v/>
      </c>
      <c r="N170" t="str">
        <f>IF(Table_dataReported[[#This Row],[unitText]]&lt;&gt;"",VLOOKUP(Table_dataReported[[#This Row],[unitText]],Table_unit[],2,FALSE),"")</f>
        <v/>
      </c>
      <c r="P170" t="str">
        <f>IF(Table_dataReported[[#This Row],[weightText]]&lt;&gt;"",VLOOKUP(Table_dataReported[[#This Row],[weightText]],Table_weight[],2,FALSE),"")</f>
        <v/>
      </c>
      <c r="R170" t="str">
        <f>IF(Table_dataReported[[#This Row],[methAnText]]&lt;&gt;"",VLOOKUP(Table_dataReported[[#This Row],[methAnText]],Table_methAn[],2,FALSE),"")</f>
        <v/>
      </c>
      <c r="AA170" t="str">
        <f>IF(Table_dataReported[[#This Row],[unitText2]]&lt;&gt;"",VLOOKUP(Table_dataReported[[#This Row],[unitText2]],Table_unit[],2,FALSE),"")</f>
        <v/>
      </c>
      <c r="AB170" t="str">
        <f>IF(Table_dataReported[[#This Row],[unitText2]]="%","dw","")</f>
        <v/>
      </c>
      <c r="AC170" t="str">
        <f>IF(Table_dataReported[[#This Row],[weightText2]]&lt;&gt;"",VLOOKUP(Table_dataReported[[#This Row],[weightText2]],Table_weight[],2,FALSE),"")</f>
        <v/>
      </c>
      <c r="AF170" t="str">
        <f>IF(Table_dataReported[[#This Row],[unitText3]]&lt;&gt;"",VLOOKUP(Table_dataReported[[#This Row],[unitText3]],Table_unit[],2,FALSE),"")</f>
        <v/>
      </c>
      <c r="AG170" t="str">
        <f>IF(Table_dataReported[[#This Row],[unitText3]]="%","dw","")</f>
        <v/>
      </c>
      <c r="AH170" t="str">
        <f>IF(Table_dataReported[[#This Row],[weightText3]]&lt;&gt;"",VLOOKUP(Table_dataReported[[#This Row],[weightText3]],Table_weight[],2,FALSE),"")</f>
        <v/>
      </c>
      <c r="AQ170" t="str">
        <f>IF(Table_dataReported[[#This Row],[sampleId]]&lt;&gt;"", IF(Table_dataReported[[#This Row],[recId]]="","Missing record identifier","OK"),"")</f>
        <v/>
      </c>
      <c r="AR170" t="str">
        <f>IF(Table_dataReported[[#This Row],[sampleId]]&lt;&gt;"", IF(Table_dataReported[[#This Row],[envComp]]="","Missing environmental compartment","OK"),"")</f>
        <v/>
      </c>
      <c r="AS170" t="str">
        <f>IF(Table_dataReported[[#This Row],[sampleId]]&lt;&gt;"", IF(Table_dataReported[[#This Row],[pristineLoc]]="","Missing pristine location","OK"),"")</f>
        <v/>
      </c>
      <c r="AT170" t="str">
        <f>IF(Table_dataReported[[#This Row],[sampleId]]&lt;&gt;"", IF(Table_dataReported[[#This Row],[sampleLocCM]]="","Missing sampling location","OK"),"")</f>
        <v/>
      </c>
      <c r="AU170" t="str">
        <f>IF(Table_dataReported[[#This Row],[sampleId]]&lt;&gt;"", IF(Table_dataReported[[#This Row],[sampleDate]]="","Missing sampling date","OK"),"")</f>
        <v/>
      </c>
      <c r="AV170" t="str">
        <f>IF(Table_dataReported[[#This Row],[sampleId]]&lt;&gt;"", IF(Table_dataReported[[#This Row],[traceElText]]="","Missing trace element","OK"),"")</f>
        <v/>
      </c>
      <c r="AW170" t="str">
        <f>IF(Table_dataReported[[#This Row],[sampleId]]&lt;&gt;"", IF(Table_dataReported[[#This Row],[specText]]="","Missing speciation","OK"),"")</f>
        <v/>
      </c>
      <c r="AX170" t="str">
        <f>IF(Table_dataReported[[#This Row],[sampleId]]&lt;&gt;"", IF(Table_dataReported[[#This Row],[conc]]="","Missing concentration","OK"),"")</f>
        <v/>
      </c>
      <c r="AY170" t="str">
        <f>IF(Table_dataReported[[#This Row],[sampleId]]&lt;&gt;"", IF(Table_dataReported[[#This Row],[conc]]="","Missing method of analysis","OK"),"")</f>
        <v/>
      </c>
    </row>
    <row r="171" spans="2:51" x14ac:dyDescent="0.45">
      <c r="B171" t="str">
        <f>IF(AND(Table_dataReported[[#This Row],[sampleId]]&lt;&gt;"",Table_dataReported[[#This Row],[specText]]&lt;&gt;""),_xlfn.CONCAT(Table_dataReported[[#This Row],[sampleId]],"_",Table_dataReported[[#This Row],[specText]]),"")</f>
        <v/>
      </c>
      <c r="I171" t="str">
        <f>IF(Table_dataReported[[#This Row],[traceElText]]&lt;&gt;"",VLOOKUP(Table_dataReported[[#This Row],[traceElText]],Table_traceEl[],2,FALSE),"")</f>
        <v/>
      </c>
      <c r="K171" t="str">
        <f>IF(Table_dataReported[[#This Row],[specText]]&lt;&gt;"",VLOOKUP(Table_dataReported[[#This Row],[specText]],Table_spec[],2,FALSE),"")</f>
        <v/>
      </c>
      <c r="N171" t="str">
        <f>IF(Table_dataReported[[#This Row],[unitText]]&lt;&gt;"",VLOOKUP(Table_dataReported[[#This Row],[unitText]],Table_unit[],2,FALSE),"")</f>
        <v/>
      </c>
      <c r="P171" t="str">
        <f>IF(Table_dataReported[[#This Row],[weightText]]&lt;&gt;"",VLOOKUP(Table_dataReported[[#This Row],[weightText]],Table_weight[],2,FALSE),"")</f>
        <v/>
      </c>
      <c r="R171" t="str">
        <f>IF(Table_dataReported[[#This Row],[methAnText]]&lt;&gt;"",VLOOKUP(Table_dataReported[[#This Row],[methAnText]],Table_methAn[],2,FALSE),"")</f>
        <v/>
      </c>
      <c r="AA171" t="str">
        <f>IF(Table_dataReported[[#This Row],[unitText2]]&lt;&gt;"",VLOOKUP(Table_dataReported[[#This Row],[unitText2]],Table_unit[],2,FALSE),"")</f>
        <v/>
      </c>
      <c r="AB171" t="str">
        <f>IF(Table_dataReported[[#This Row],[unitText2]]="%","dw","")</f>
        <v/>
      </c>
      <c r="AC171" t="str">
        <f>IF(Table_dataReported[[#This Row],[weightText2]]&lt;&gt;"",VLOOKUP(Table_dataReported[[#This Row],[weightText2]],Table_weight[],2,FALSE),"")</f>
        <v/>
      </c>
      <c r="AF171" t="str">
        <f>IF(Table_dataReported[[#This Row],[unitText3]]&lt;&gt;"",VLOOKUP(Table_dataReported[[#This Row],[unitText3]],Table_unit[],2,FALSE),"")</f>
        <v/>
      </c>
      <c r="AG171" t="str">
        <f>IF(Table_dataReported[[#This Row],[unitText3]]="%","dw","")</f>
        <v/>
      </c>
      <c r="AH171" t="str">
        <f>IF(Table_dataReported[[#This Row],[weightText3]]&lt;&gt;"",VLOOKUP(Table_dataReported[[#This Row],[weightText3]],Table_weight[],2,FALSE),"")</f>
        <v/>
      </c>
      <c r="AQ171" t="str">
        <f>IF(Table_dataReported[[#This Row],[sampleId]]&lt;&gt;"", IF(Table_dataReported[[#This Row],[recId]]="","Missing record identifier","OK"),"")</f>
        <v/>
      </c>
      <c r="AR171" t="str">
        <f>IF(Table_dataReported[[#This Row],[sampleId]]&lt;&gt;"", IF(Table_dataReported[[#This Row],[envComp]]="","Missing environmental compartment","OK"),"")</f>
        <v/>
      </c>
      <c r="AS171" t="str">
        <f>IF(Table_dataReported[[#This Row],[sampleId]]&lt;&gt;"", IF(Table_dataReported[[#This Row],[pristineLoc]]="","Missing pristine location","OK"),"")</f>
        <v/>
      </c>
      <c r="AT171" t="str">
        <f>IF(Table_dataReported[[#This Row],[sampleId]]&lt;&gt;"", IF(Table_dataReported[[#This Row],[sampleLocCM]]="","Missing sampling location","OK"),"")</f>
        <v/>
      </c>
      <c r="AU171" t="str">
        <f>IF(Table_dataReported[[#This Row],[sampleId]]&lt;&gt;"", IF(Table_dataReported[[#This Row],[sampleDate]]="","Missing sampling date","OK"),"")</f>
        <v/>
      </c>
      <c r="AV171" t="str">
        <f>IF(Table_dataReported[[#This Row],[sampleId]]&lt;&gt;"", IF(Table_dataReported[[#This Row],[traceElText]]="","Missing trace element","OK"),"")</f>
        <v/>
      </c>
      <c r="AW171" t="str">
        <f>IF(Table_dataReported[[#This Row],[sampleId]]&lt;&gt;"", IF(Table_dataReported[[#This Row],[specText]]="","Missing speciation","OK"),"")</f>
        <v/>
      </c>
      <c r="AX171" t="str">
        <f>IF(Table_dataReported[[#This Row],[sampleId]]&lt;&gt;"", IF(Table_dataReported[[#This Row],[conc]]="","Missing concentration","OK"),"")</f>
        <v/>
      </c>
      <c r="AY171" t="str">
        <f>IF(Table_dataReported[[#This Row],[sampleId]]&lt;&gt;"", IF(Table_dataReported[[#This Row],[conc]]="","Missing method of analysis","OK"),"")</f>
        <v/>
      </c>
    </row>
    <row r="172" spans="2:51" x14ac:dyDescent="0.45">
      <c r="B172" t="str">
        <f>IF(AND(Table_dataReported[[#This Row],[sampleId]]&lt;&gt;"",Table_dataReported[[#This Row],[specText]]&lt;&gt;""),_xlfn.CONCAT(Table_dataReported[[#This Row],[sampleId]],"_",Table_dataReported[[#This Row],[specText]]),"")</f>
        <v/>
      </c>
      <c r="I172" t="str">
        <f>IF(Table_dataReported[[#This Row],[traceElText]]&lt;&gt;"",VLOOKUP(Table_dataReported[[#This Row],[traceElText]],Table_traceEl[],2,FALSE),"")</f>
        <v/>
      </c>
      <c r="K172" t="str">
        <f>IF(Table_dataReported[[#This Row],[specText]]&lt;&gt;"",VLOOKUP(Table_dataReported[[#This Row],[specText]],Table_spec[],2,FALSE),"")</f>
        <v/>
      </c>
      <c r="N172" t="str">
        <f>IF(Table_dataReported[[#This Row],[unitText]]&lt;&gt;"",VLOOKUP(Table_dataReported[[#This Row],[unitText]],Table_unit[],2,FALSE),"")</f>
        <v/>
      </c>
      <c r="P172" t="str">
        <f>IF(Table_dataReported[[#This Row],[weightText]]&lt;&gt;"",VLOOKUP(Table_dataReported[[#This Row],[weightText]],Table_weight[],2,FALSE),"")</f>
        <v/>
      </c>
      <c r="R172" t="str">
        <f>IF(Table_dataReported[[#This Row],[methAnText]]&lt;&gt;"",VLOOKUP(Table_dataReported[[#This Row],[methAnText]],Table_methAn[],2,FALSE),"")</f>
        <v/>
      </c>
      <c r="AA172" t="str">
        <f>IF(Table_dataReported[[#This Row],[unitText2]]&lt;&gt;"",VLOOKUP(Table_dataReported[[#This Row],[unitText2]],Table_unit[],2,FALSE),"")</f>
        <v/>
      </c>
      <c r="AB172" t="str">
        <f>IF(Table_dataReported[[#This Row],[unitText2]]="%","dw","")</f>
        <v/>
      </c>
      <c r="AC172" t="str">
        <f>IF(Table_dataReported[[#This Row],[weightText2]]&lt;&gt;"",VLOOKUP(Table_dataReported[[#This Row],[weightText2]],Table_weight[],2,FALSE),"")</f>
        <v/>
      </c>
      <c r="AF172" t="str">
        <f>IF(Table_dataReported[[#This Row],[unitText3]]&lt;&gt;"",VLOOKUP(Table_dataReported[[#This Row],[unitText3]],Table_unit[],2,FALSE),"")</f>
        <v/>
      </c>
      <c r="AG172" t="str">
        <f>IF(Table_dataReported[[#This Row],[unitText3]]="%","dw","")</f>
        <v/>
      </c>
      <c r="AH172" t="str">
        <f>IF(Table_dataReported[[#This Row],[weightText3]]&lt;&gt;"",VLOOKUP(Table_dataReported[[#This Row],[weightText3]],Table_weight[],2,FALSE),"")</f>
        <v/>
      </c>
      <c r="AQ172" t="str">
        <f>IF(Table_dataReported[[#This Row],[sampleId]]&lt;&gt;"", IF(Table_dataReported[[#This Row],[recId]]="","Missing record identifier","OK"),"")</f>
        <v/>
      </c>
      <c r="AR172" t="str">
        <f>IF(Table_dataReported[[#This Row],[sampleId]]&lt;&gt;"", IF(Table_dataReported[[#This Row],[envComp]]="","Missing environmental compartment","OK"),"")</f>
        <v/>
      </c>
      <c r="AS172" t="str">
        <f>IF(Table_dataReported[[#This Row],[sampleId]]&lt;&gt;"", IF(Table_dataReported[[#This Row],[pristineLoc]]="","Missing pristine location","OK"),"")</f>
        <v/>
      </c>
      <c r="AT172" t="str">
        <f>IF(Table_dataReported[[#This Row],[sampleId]]&lt;&gt;"", IF(Table_dataReported[[#This Row],[sampleLocCM]]="","Missing sampling location","OK"),"")</f>
        <v/>
      </c>
      <c r="AU172" t="str">
        <f>IF(Table_dataReported[[#This Row],[sampleId]]&lt;&gt;"", IF(Table_dataReported[[#This Row],[sampleDate]]="","Missing sampling date","OK"),"")</f>
        <v/>
      </c>
      <c r="AV172" t="str">
        <f>IF(Table_dataReported[[#This Row],[sampleId]]&lt;&gt;"", IF(Table_dataReported[[#This Row],[traceElText]]="","Missing trace element","OK"),"")</f>
        <v/>
      </c>
      <c r="AW172" t="str">
        <f>IF(Table_dataReported[[#This Row],[sampleId]]&lt;&gt;"", IF(Table_dataReported[[#This Row],[specText]]="","Missing speciation","OK"),"")</f>
        <v/>
      </c>
      <c r="AX172" t="str">
        <f>IF(Table_dataReported[[#This Row],[sampleId]]&lt;&gt;"", IF(Table_dataReported[[#This Row],[conc]]="","Missing concentration","OK"),"")</f>
        <v/>
      </c>
      <c r="AY172" t="str">
        <f>IF(Table_dataReported[[#This Row],[sampleId]]&lt;&gt;"", IF(Table_dataReported[[#This Row],[conc]]="","Missing method of analysis","OK"),"")</f>
        <v/>
      </c>
    </row>
    <row r="173" spans="2:51" x14ac:dyDescent="0.45">
      <c r="B173" t="str">
        <f>IF(AND(Table_dataReported[[#This Row],[sampleId]]&lt;&gt;"",Table_dataReported[[#This Row],[specText]]&lt;&gt;""),_xlfn.CONCAT(Table_dataReported[[#This Row],[sampleId]],"_",Table_dataReported[[#This Row],[specText]]),"")</f>
        <v/>
      </c>
      <c r="I173" t="str">
        <f>IF(Table_dataReported[[#This Row],[traceElText]]&lt;&gt;"",VLOOKUP(Table_dataReported[[#This Row],[traceElText]],Table_traceEl[],2,FALSE),"")</f>
        <v/>
      </c>
      <c r="K173" t="str">
        <f>IF(Table_dataReported[[#This Row],[specText]]&lt;&gt;"",VLOOKUP(Table_dataReported[[#This Row],[specText]],Table_spec[],2,FALSE),"")</f>
        <v/>
      </c>
      <c r="N173" t="str">
        <f>IF(Table_dataReported[[#This Row],[unitText]]&lt;&gt;"",VLOOKUP(Table_dataReported[[#This Row],[unitText]],Table_unit[],2,FALSE),"")</f>
        <v/>
      </c>
      <c r="P173" t="str">
        <f>IF(Table_dataReported[[#This Row],[weightText]]&lt;&gt;"",VLOOKUP(Table_dataReported[[#This Row],[weightText]],Table_weight[],2,FALSE),"")</f>
        <v/>
      </c>
      <c r="R173" t="str">
        <f>IF(Table_dataReported[[#This Row],[methAnText]]&lt;&gt;"",VLOOKUP(Table_dataReported[[#This Row],[methAnText]],Table_methAn[],2,FALSE),"")</f>
        <v/>
      </c>
      <c r="AA173" t="str">
        <f>IF(Table_dataReported[[#This Row],[unitText2]]&lt;&gt;"",VLOOKUP(Table_dataReported[[#This Row],[unitText2]],Table_unit[],2,FALSE),"")</f>
        <v/>
      </c>
      <c r="AB173" t="str">
        <f>IF(Table_dataReported[[#This Row],[unitText2]]="%","dw","")</f>
        <v/>
      </c>
      <c r="AC173" t="str">
        <f>IF(Table_dataReported[[#This Row],[weightText2]]&lt;&gt;"",VLOOKUP(Table_dataReported[[#This Row],[weightText2]],Table_weight[],2,FALSE),"")</f>
        <v/>
      </c>
      <c r="AF173" t="str">
        <f>IF(Table_dataReported[[#This Row],[unitText3]]&lt;&gt;"",VLOOKUP(Table_dataReported[[#This Row],[unitText3]],Table_unit[],2,FALSE),"")</f>
        <v/>
      </c>
      <c r="AG173" t="str">
        <f>IF(Table_dataReported[[#This Row],[unitText3]]="%","dw","")</f>
        <v/>
      </c>
      <c r="AH173" t="str">
        <f>IF(Table_dataReported[[#This Row],[weightText3]]&lt;&gt;"",VLOOKUP(Table_dataReported[[#This Row],[weightText3]],Table_weight[],2,FALSE),"")</f>
        <v/>
      </c>
      <c r="AQ173" t="str">
        <f>IF(Table_dataReported[[#This Row],[sampleId]]&lt;&gt;"", IF(Table_dataReported[[#This Row],[recId]]="","Missing record identifier","OK"),"")</f>
        <v/>
      </c>
      <c r="AR173" t="str">
        <f>IF(Table_dataReported[[#This Row],[sampleId]]&lt;&gt;"", IF(Table_dataReported[[#This Row],[envComp]]="","Missing environmental compartment","OK"),"")</f>
        <v/>
      </c>
      <c r="AS173" t="str">
        <f>IF(Table_dataReported[[#This Row],[sampleId]]&lt;&gt;"", IF(Table_dataReported[[#This Row],[pristineLoc]]="","Missing pristine location","OK"),"")</f>
        <v/>
      </c>
      <c r="AT173" t="str">
        <f>IF(Table_dataReported[[#This Row],[sampleId]]&lt;&gt;"", IF(Table_dataReported[[#This Row],[sampleLocCM]]="","Missing sampling location","OK"),"")</f>
        <v/>
      </c>
      <c r="AU173" t="str">
        <f>IF(Table_dataReported[[#This Row],[sampleId]]&lt;&gt;"", IF(Table_dataReported[[#This Row],[sampleDate]]="","Missing sampling date","OK"),"")</f>
        <v/>
      </c>
      <c r="AV173" t="str">
        <f>IF(Table_dataReported[[#This Row],[sampleId]]&lt;&gt;"", IF(Table_dataReported[[#This Row],[traceElText]]="","Missing trace element","OK"),"")</f>
        <v/>
      </c>
      <c r="AW173" t="str">
        <f>IF(Table_dataReported[[#This Row],[sampleId]]&lt;&gt;"", IF(Table_dataReported[[#This Row],[specText]]="","Missing speciation","OK"),"")</f>
        <v/>
      </c>
      <c r="AX173" t="str">
        <f>IF(Table_dataReported[[#This Row],[sampleId]]&lt;&gt;"", IF(Table_dataReported[[#This Row],[conc]]="","Missing concentration","OK"),"")</f>
        <v/>
      </c>
      <c r="AY173" t="str">
        <f>IF(Table_dataReported[[#This Row],[sampleId]]&lt;&gt;"", IF(Table_dataReported[[#This Row],[conc]]="","Missing method of analysis","OK"),"")</f>
        <v/>
      </c>
    </row>
    <row r="174" spans="2:51" x14ac:dyDescent="0.45">
      <c r="B174" t="str">
        <f>IF(AND(Table_dataReported[[#This Row],[sampleId]]&lt;&gt;"",Table_dataReported[[#This Row],[specText]]&lt;&gt;""),_xlfn.CONCAT(Table_dataReported[[#This Row],[sampleId]],"_",Table_dataReported[[#This Row],[specText]]),"")</f>
        <v/>
      </c>
      <c r="I174" t="str">
        <f>IF(Table_dataReported[[#This Row],[traceElText]]&lt;&gt;"",VLOOKUP(Table_dataReported[[#This Row],[traceElText]],Table_traceEl[],2,FALSE),"")</f>
        <v/>
      </c>
      <c r="K174" t="str">
        <f>IF(Table_dataReported[[#This Row],[specText]]&lt;&gt;"",VLOOKUP(Table_dataReported[[#This Row],[specText]],Table_spec[],2,FALSE),"")</f>
        <v/>
      </c>
      <c r="N174" t="str">
        <f>IF(Table_dataReported[[#This Row],[unitText]]&lt;&gt;"",VLOOKUP(Table_dataReported[[#This Row],[unitText]],Table_unit[],2,FALSE),"")</f>
        <v/>
      </c>
      <c r="P174" t="str">
        <f>IF(Table_dataReported[[#This Row],[weightText]]&lt;&gt;"",VLOOKUP(Table_dataReported[[#This Row],[weightText]],Table_weight[],2,FALSE),"")</f>
        <v/>
      </c>
      <c r="R174" t="str">
        <f>IF(Table_dataReported[[#This Row],[methAnText]]&lt;&gt;"",VLOOKUP(Table_dataReported[[#This Row],[methAnText]],Table_methAn[],2,FALSE),"")</f>
        <v/>
      </c>
      <c r="AA174" t="str">
        <f>IF(Table_dataReported[[#This Row],[unitText2]]&lt;&gt;"",VLOOKUP(Table_dataReported[[#This Row],[unitText2]],Table_unit[],2,FALSE),"")</f>
        <v/>
      </c>
      <c r="AB174" t="str">
        <f>IF(Table_dataReported[[#This Row],[unitText2]]="%","dw","")</f>
        <v/>
      </c>
      <c r="AC174" t="str">
        <f>IF(Table_dataReported[[#This Row],[weightText2]]&lt;&gt;"",VLOOKUP(Table_dataReported[[#This Row],[weightText2]],Table_weight[],2,FALSE),"")</f>
        <v/>
      </c>
      <c r="AF174" t="str">
        <f>IF(Table_dataReported[[#This Row],[unitText3]]&lt;&gt;"",VLOOKUP(Table_dataReported[[#This Row],[unitText3]],Table_unit[],2,FALSE),"")</f>
        <v/>
      </c>
      <c r="AG174" t="str">
        <f>IF(Table_dataReported[[#This Row],[unitText3]]="%","dw","")</f>
        <v/>
      </c>
      <c r="AH174" t="str">
        <f>IF(Table_dataReported[[#This Row],[weightText3]]&lt;&gt;"",VLOOKUP(Table_dataReported[[#This Row],[weightText3]],Table_weight[],2,FALSE),"")</f>
        <v/>
      </c>
      <c r="AQ174" t="str">
        <f>IF(Table_dataReported[[#This Row],[sampleId]]&lt;&gt;"", IF(Table_dataReported[[#This Row],[recId]]="","Missing record identifier","OK"),"")</f>
        <v/>
      </c>
      <c r="AR174" t="str">
        <f>IF(Table_dataReported[[#This Row],[sampleId]]&lt;&gt;"", IF(Table_dataReported[[#This Row],[envComp]]="","Missing environmental compartment","OK"),"")</f>
        <v/>
      </c>
      <c r="AS174" t="str">
        <f>IF(Table_dataReported[[#This Row],[sampleId]]&lt;&gt;"", IF(Table_dataReported[[#This Row],[pristineLoc]]="","Missing pristine location","OK"),"")</f>
        <v/>
      </c>
      <c r="AT174" t="str">
        <f>IF(Table_dataReported[[#This Row],[sampleId]]&lt;&gt;"", IF(Table_dataReported[[#This Row],[sampleLocCM]]="","Missing sampling location","OK"),"")</f>
        <v/>
      </c>
      <c r="AU174" t="str">
        <f>IF(Table_dataReported[[#This Row],[sampleId]]&lt;&gt;"", IF(Table_dataReported[[#This Row],[sampleDate]]="","Missing sampling date","OK"),"")</f>
        <v/>
      </c>
      <c r="AV174" t="str">
        <f>IF(Table_dataReported[[#This Row],[sampleId]]&lt;&gt;"", IF(Table_dataReported[[#This Row],[traceElText]]="","Missing trace element","OK"),"")</f>
        <v/>
      </c>
      <c r="AW174" t="str">
        <f>IF(Table_dataReported[[#This Row],[sampleId]]&lt;&gt;"", IF(Table_dataReported[[#This Row],[specText]]="","Missing speciation","OK"),"")</f>
        <v/>
      </c>
      <c r="AX174" t="str">
        <f>IF(Table_dataReported[[#This Row],[sampleId]]&lt;&gt;"", IF(Table_dataReported[[#This Row],[conc]]="","Missing concentration","OK"),"")</f>
        <v/>
      </c>
      <c r="AY174" t="str">
        <f>IF(Table_dataReported[[#This Row],[sampleId]]&lt;&gt;"", IF(Table_dataReported[[#This Row],[conc]]="","Missing method of analysis","OK"),"")</f>
        <v/>
      </c>
    </row>
    <row r="175" spans="2:51" x14ac:dyDescent="0.45">
      <c r="B175" t="str">
        <f>IF(AND(Table_dataReported[[#This Row],[sampleId]]&lt;&gt;"",Table_dataReported[[#This Row],[specText]]&lt;&gt;""),_xlfn.CONCAT(Table_dataReported[[#This Row],[sampleId]],"_",Table_dataReported[[#This Row],[specText]]),"")</f>
        <v/>
      </c>
      <c r="I175" t="str">
        <f>IF(Table_dataReported[[#This Row],[traceElText]]&lt;&gt;"",VLOOKUP(Table_dataReported[[#This Row],[traceElText]],Table_traceEl[],2,FALSE),"")</f>
        <v/>
      </c>
      <c r="K175" t="str">
        <f>IF(Table_dataReported[[#This Row],[specText]]&lt;&gt;"",VLOOKUP(Table_dataReported[[#This Row],[specText]],Table_spec[],2,FALSE),"")</f>
        <v/>
      </c>
      <c r="N175" t="str">
        <f>IF(Table_dataReported[[#This Row],[unitText]]&lt;&gt;"",VLOOKUP(Table_dataReported[[#This Row],[unitText]],Table_unit[],2,FALSE),"")</f>
        <v/>
      </c>
      <c r="P175" t="str">
        <f>IF(Table_dataReported[[#This Row],[weightText]]&lt;&gt;"",VLOOKUP(Table_dataReported[[#This Row],[weightText]],Table_weight[],2,FALSE),"")</f>
        <v/>
      </c>
      <c r="R175" t="str">
        <f>IF(Table_dataReported[[#This Row],[methAnText]]&lt;&gt;"",VLOOKUP(Table_dataReported[[#This Row],[methAnText]],Table_methAn[],2,FALSE),"")</f>
        <v/>
      </c>
      <c r="AA175" t="str">
        <f>IF(Table_dataReported[[#This Row],[unitText2]]&lt;&gt;"",VLOOKUP(Table_dataReported[[#This Row],[unitText2]],Table_unit[],2,FALSE),"")</f>
        <v/>
      </c>
      <c r="AB175" t="str">
        <f>IF(Table_dataReported[[#This Row],[unitText2]]="%","dw","")</f>
        <v/>
      </c>
      <c r="AC175" t="str">
        <f>IF(Table_dataReported[[#This Row],[weightText2]]&lt;&gt;"",VLOOKUP(Table_dataReported[[#This Row],[weightText2]],Table_weight[],2,FALSE),"")</f>
        <v/>
      </c>
      <c r="AF175" t="str">
        <f>IF(Table_dataReported[[#This Row],[unitText3]]&lt;&gt;"",VLOOKUP(Table_dataReported[[#This Row],[unitText3]],Table_unit[],2,FALSE),"")</f>
        <v/>
      </c>
      <c r="AG175" t="str">
        <f>IF(Table_dataReported[[#This Row],[unitText3]]="%","dw","")</f>
        <v/>
      </c>
      <c r="AH175" t="str">
        <f>IF(Table_dataReported[[#This Row],[weightText3]]&lt;&gt;"",VLOOKUP(Table_dataReported[[#This Row],[weightText3]],Table_weight[],2,FALSE),"")</f>
        <v/>
      </c>
      <c r="AQ175" t="str">
        <f>IF(Table_dataReported[[#This Row],[sampleId]]&lt;&gt;"", IF(Table_dataReported[[#This Row],[recId]]="","Missing record identifier","OK"),"")</f>
        <v/>
      </c>
      <c r="AR175" t="str">
        <f>IF(Table_dataReported[[#This Row],[sampleId]]&lt;&gt;"", IF(Table_dataReported[[#This Row],[envComp]]="","Missing environmental compartment","OK"),"")</f>
        <v/>
      </c>
      <c r="AS175" t="str">
        <f>IF(Table_dataReported[[#This Row],[sampleId]]&lt;&gt;"", IF(Table_dataReported[[#This Row],[pristineLoc]]="","Missing pristine location","OK"),"")</f>
        <v/>
      </c>
      <c r="AT175" t="str">
        <f>IF(Table_dataReported[[#This Row],[sampleId]]&lt;&gt;"", IF(Table_dataReported[[#This Row],[sampleLocCM]]="","Missing sampling location","OK"),"")</f>
        <v/>
      </c>
      <c r="AU175" t="str">
        <f>IF(Table_dataReported[[#This Row],[sampleId]]&lt;&gt;"", IF(Table_dataReported[[#This Row],[sampleDate]]="","Missing sampling date","OK"),"")</f>
        <v/>
      </c>
      <c r="AV175" t="str">
        <f>IF(Table_dataReported[[#This Row],[sampleId]]&lt;&gt;"", IF(Table_dataReported[[#This Row],[traceElText]]="","Missing trace element","OK"),"")</f>
        <v/>
      </c>
      <c r="AW175" t="str">
        <f>IF(Table_dataReported[[#This Row],[sampleId]]&lt;&gt;"", IF(Table_dataReported[[#This Row],[specText]]="","Missing speciation","OK"),"")</f>
        <v/>
      </c>
      <c r="AX175" t="str">
        <f>IF(Table_dataReported[[#This Row],[sampleId]]&lt;&gt;"", IF(Table_dataReported[[#This Row],[conc]]="","Missing concentration","OK"),"")</f>
        <v/>
      </c>
      <c r="AY175" t="str">
        <f>IF(Table_dataReported[[#This Row],[sampleId]]&lt;&gt;"", IF(Table_dataReported[[#This Row],[conc]]="","Missing method of analysis","OK"),"")</f>
        <v/>
      </c>
    </row>
    <row r="176" spans="2:51" x14ac:dyDescent="0.45">
      <c r="B176" t="str">
        <f>IF(AND(Table_dataReported[[#This Row],[sampleId]]&lt;&gt;"",Table_dataReported[[#This Row],[specText]]&lt;&gt;""),_xlfn.CONCAT(Table_dataReported[[#This Row],[sampleId]],"_",Table_dataReported[[#This Row],[specText]]),"")</f>
        <v/>
      </c>
      <c r="I176" t="str">
        <f>IF(Table_dataReported[[#This Row],[traceElText]]&lt;&gt;"",VLOOKUP(Table_dataReported[[#This Row],[traceElText]],Table_traceEl[],2,FALSE),"")</f>
        <v/>
      </c>
      <c r="K176" t="str">
        <f>IF(Table_dataReported[[#This Row],[specText]]&lt;&gt;"",VLOOKUP(Table_dataReported[[#This Row],[specText]],Table_spec[],2,FALSE),"")</f>
        <v/>
      </c>
      <c r="N176" t="str">
        <f>IF(Table_dataReported[[#This Row],[unitText]]&lt;&gt;"",VLOOKUP(Table_dataReported[[#This Row],[unitText]],Table_unit[],2,FALSE),"")</f>
        <v/>
      </c>
      <c r="P176" t="str">
        <f>IF(Table_dataReported[[#This Row],[weightText]]&lt;&gt;"",VLOOKUP(Table_dataReported[[#This Row],[weightText]],Table_weight[],2,FALSE),"")</f>
        <v/>
      </c>
      <c r="R176" t="str">
        <f>IF(Table_dataReported[[#This Row],[methAnText]]&lt;&gt;"",VLOOKUP(Table_dataReported[[#This Row],[methAnText]],Table_methAn[],2,FALSE),"")</f>
        <v/>
      </c>
      <c r="AA176" t="str">
        <f>IF(Table_dataReported[[#This Row],[unitText2]]&lt;&gt;"",VLOOKUP(Table_dataReported[[#This Row],[unitText2]],Table_unit[],2,FALSE),"")</f>
        <v/>
      </c>
      <c r="AB176" t="str">
        <f>IF(Table_dataReported[[#This Row],[unitText2]]="%","dw","")</f>
        <v/>
      </c>
      <c r="AC176" t="str">
        <f>IF(Table_dataReported[[#This Row],[weightText2]]&lt;&gt;"",VLOOKUP(Table_dataReported[[#This Row],[weightText2]],Table_weight[],2,FALSE),"")</f>
        <v/>
      </c>
      <c r="AF176" t="str">
        <f>IF(Table_dataReported[[#This Row],[unitText3]]&lt;&gt;"",VLOOKUP(Table_dataReported[[#This Row],[unitText3]],Table_unit[],2,FALSE),"")</f>
        <v/>
      </c>
      <c r="AG176" t="str">
        <f>IF(Table_dataReported[[#This Row],[unitText3]]="%","dw","")</f>
        <v/>
      </c>
      <c r="AH176" t="str">
        <f>IF(Table_dataReported[[#This Row],[weightText3]]&lt;&gt;"",VLOOKUP(Table_dataReported[[#This Row],[weightText3]],Table_weight[],2,FALSE),"")</f>
        <v/>
      </c>
      <c r="AQ176" t="str">
        <f>IF(Table_dataReported[[#This Row],[sampleId]]&lt;&gt;"", IF(Table_dataReported[[#This Row],[recId]]="","Missing record identifier","OK"),"")</f>
        <v/>
      </c>
      <c r="AR176" t="str">
        <f>IF(Table_dataReported[[#This Row],[sampleId]]&lt;&gt;"", IF(Table_dataReported[[#This Row],[envComp]]="","Missing environmental compartment","OK"),"")</f>
        <v/>
      </c>
      <c r="AS176" t="str">
        <f>IF(Table_dataReported[[#This Row],[sampleId]]&lt;&gt;"", IF(Table_dataReported[[#This Row],[pristineLoc]]="","Missing pristine location","OK"),"")</f>
        <v/>
      </c>
      <c r="AT176" t="str">
        <f>IF(Table_dataReported[[#This Row],[sampleId]]&lt;&gt;"", IF(Table_dataReported[[#This Row],[sampleLocCM]]="","Missing sampling location","OK"),"")</f>
        <v/>
      </c>
      <c r="AU176" t="str">
        <f>IF(Table_dataReported[[#This Row],[sampleId]]&lt;&gt;"", IF(Table_dataReported[[#This Row],[sampleDate]]="","Missing sampling date","OK"),"")</f>
        <v/>
      </c>
      <c r="AV176" t="str">
        <f>IF(Table_dataReported[[#This Row],[sampleId]]&lt;&gt;"", IF(Table_dataReported[[#This Row],[traceElText]]="","Missing trace element","OK"),"")</f>
        <v/>
      </c>
      <c r="AW176" t="str">
        <f>IF(Table_dataReported[[#This Row],[sampleId]]&lt;&gt;"", IF(Table_dataReported[[#This Row],[specText]]="","Missing speciation","OK"),"")</f>
        <v/>
      </c>
      <c r="AX176" t="str">
        <f>IF(Table_dataReported[[#This Row],[sampleId]]&lt;&gt;"", IF(Table_dataReported[[#This Row],[conc]]="","Missing concentration","OK"),"")</f>
        <v/>
      </c>
      <c r="AY176" t="str">
        <f>IF(Table_dataReported[[#This Row],[sampleId]]&lt;&gt;"", IF(Table_dataReported[[#This Row],[conc]]="","Missing method of analysis","OK"),"")</f>
        <v/>
      </c>
    </row>
    <row r="177" spans="2:51" x14ac:dyDescent="0.45">
      <c r="B177" t="str">
        <f>IF(AND(Table_dataReported[[#This Row],[sampleId]]&lt;&gt;"",Table_dataReported[[#This Row],[specText]]&lt;&gt;""),_xlfn.CONCAT(Table_dataReported[[#This Row],[sampleId]],"_",Table_dataReported[[#This Row],[specText]]),"")</f>
        <v/>
      </c>
      <c r="I177" t="str">
        <f>IF(Table_dataReported[[#This Row],[traceElText]]&lt;&gt;"",VLOOKUP(Table_dataReported[[#This Row],[traceElText]],Table_traceEl[],2,FALSE),"")</f>
        <v/>
      </c>
      <c r="K177" t="str">
        <f>IF(Table_dataReported[[#This Row],[specText]]&lt;&gt;"",VLOOKUP(Table_dataReported[[#This Row],[specText]],Table_spec[],2,FALSE),"")</f>
        <v/>
      </c>
      <c r="N177" t="str">
        <f>IF(Table_dataReported[[#This Row],[unitText]]&lt;&gt;"",VLOOKUP(Table_dataReported[[#This Row],[unitText]],Table_unit[],2,FALSE),"")</f>
        <v/>
      </c>
      <c r="P177" t="str">
        <f>IF(Table_dataReported[[#This Row],[weightText]]&lt;&gt;"",VLOOKUP(Table_dataReported[[#This Row],[weightText]],Table_weight[],2,FALSE),"")</f>
        <v/>
      </c>
      <c r="R177" t="str">
        <f>IF(Table_dataReported[[#This Row],[methAnText]]&lt;&gt;"",VLOOKUP(Table_dataReported[[#This Row],[methAnText]],Table_methAn[],2,FALSE),"")</f>
        <v/>
      </c>
      <c r="AA177" t="str">
        <f>IF(Table_dataReported[[#This Row],[unitText2]]&lt;&gt;"",VLOOKUP(Table_dataReported[[#This Row],[unitText2]],Table_unit[],2,FALSE),"")</f>
        <v/>
      </c>
      <c r="AB177" t="str">
        <f>IF(Table_dataReported[[#This Row],[unitText2]]="%","dw","")</f>
        <v/>
      </c>
      <c r="AC177" t="str">
        <f>IF(Table_dataReported[[#This Row],[weightText2]]&lt;&gt;"",VLOOKUP(Table_dataReported[[#This Row],[weightText2]],Table_weight[],2,FALSE),"")</f>
        <v/>
      </c>
      <c r="AF177" t="str">
        <f>IF(Table_dataReported[[#This Row],[unitText3]]&lt;&gt;"",VLOOKUP(Table_dataReported[[#This Row],[unitText3]],Table_unit[],2,FALSE),"")</f>
        <v/>
      </c>
      <c r="AG177" t="str">
        <f>IF(Table_dataReported[[#This Row],[unitText3]]="%","dw","")</f>
        <v/>
      </c>
      <c r="AH177" t="str">
        <f>IF(Table_dataReported[[#This Row],[weightText3]]&lt;&gt;"",VLOOKUP(Table_dataReported[[#This Row],[weightText3]],Table_weight[],2,FALSE),"")</f>
        <v/>
      </c>
      <c r="AQ177" t="str">
        <f>IF(Table_dataReported[[#This Row],[sampleId]]&lt;&gt;"", IF(Table_dataReported[[#This Row],[recId]]="","Missing record identifier","OK"),"")</f>
        <v/>
      </c>
      <c r="AR177" t="str">
        <f>IF(Table_dataReported[[#This Row],[sampleId]]&lt;&gt;"", IF(Table_dataReported[[#This Row],[envComp]]="","Missing environmental compartment","OK"),"")</f>
        <v/>
      </c>
      <c r="AS177" t="str">
        <f>IF(Table_dataReported[[#This Row],[sampleId]]&lt;&gt;"", IF(Table_dataReported[[#This Row],[pristineLoc]]="","Missing pristine location","OK"),"")</f>
        <v/>
      </c>
      <c r="AT177" t="str">
        <f>IF(Table_dataReported[[#This Row],[sampleId]]&lt;&gt;"", IF(Table_dataReported[[#This Row],[sampleLocCM]]="","Missing sampling location","OK"),"")</f>
        <v/>
      </c>
      <c r="AU177" t="str">
        <f>IF(Table_dataReported[[#This Row],[sampleId]]&lt;&gt;"", IF(Table_dataReported[[#This Row],[sampleDate]]="","Missing sampling date","OK"),"")</f>
        <v/>
      </c>
      <c r="AV177" t="str">
        <f>IF(Table_dataReported[[#This Row],[sampleId]]&lt;&gt;"", IF(Table_dataReported[[#This Row],[traceElText]]="","Missing trace element","OK"),"")</f>
        <v/>
      </c>
      <c r="AW177" t="str">
        <f>IF(Table_dataReported[[#This Row],[sampleId]]&lt;&gt;"", IF(Table_dataReported[[#This Row],[specText]]="","Missing speciation","OK"),"")</f>
        <v/>
      </c>
      <c r="AX177" t="str">
        <f>IF(Table_dataReported[[#This Row],[sampleId]]&lt;&gt;"", IF(Table_dataReported[[#This Row],[conc]]="","Missing concentration","OK"),"")</f>
        <v/>
      </c>
      <c r="AY177" t="str">
        <f>IF(Table_dataReported[[#This Row],[sampleId]]&lt;&gt;"", IF(Table_dataReported[[#This Row],[conc]]="","Missing method of analysis","OK"),"")</f>
        <v/>
      </c>
    </row>
    <row r="178" spans="2:51" x14ac:dyDescent="0.45">
      <c r="B178" t="str">
        <f>IF(AND(Table_dataReported[[#This Row],[sampleId]]&lt;&gt;"",Table_dataReported[[#This Row],[specText]]&lt;&gt;""),_xlfn.CONCAT(Table_dataReported[[#This Row],[sampleId]],"_",Table_dataReported[[#This Row],[specText]]),"")</f>
        <v/>
      </c>
      <c r="I178" t="str">
        <f>IF(Table_dataReported[[#This Row],[traceElText]]&lt;&gt;"",VLOOKUP(Table_dataReported[[#This Row],[traceElText]],Table_traceEl[],2,FALSE),"")</f>
        <v/>
      </c>
      <c r="K178" t="str">
        <f>IF(Table_dataReported[[#This Row],[specText]]&lt;&gt;"",VLOOKUP(Table_dataReported[[#This Row],[specText]],Table_spec[],2,FALSE),"")</f>
        <v/>
      </c>
      <c r="N178" t="str">
        <f>IF(Table_dataReported[[#This Row],[unitText]]&lt;&gt;"",VLOOKUP(Table_dataReported[[#This Row],[unitText]],Table_unit[],2,FALSE),"")</f>
        <v/>
      </c>
      <c r="P178" t="str">
        <f>IF(Table_dataReported[[#This Row],[weightText]]&lt;&gt;"",VLOOKUP(Table_dataReported[[#This Row],[weightText]],Table_weight[],2,FALSE),"")</f>
        <v/>
      </c>
      <c r="R178" t="str">
        <f>IF(Table_dataReported[[#This Row],[methAnText]]&lt;&gt;"",VLOOKUP(Table_dataReported[[#This Row],[methAnText]],Table_methAn[],2,FALSE),"")</f>
        <v/>
      </c>
      <c r="AA178" t="str">
        <f>IF(Table_dataReported[[#This Row],[unitText2]]&lt;&gt;"",VLOOKUP(Table_dataReported[[#This Row],[unitText2]],Table_unit[],2,FALSE),"")</f>
        <v/>
      </c>
      <c r="AB178" t="str">
        <f>IF(Table_dataReported[[#This Row],[unitText2]]="%","dw","")</f>
        <v/>
      </c>
      <c r="AC178" t="str">
        <f>IF(Table_dataReported[[#This Row],[weightText2]]&lt;&gt;"",VLOOKUP(Table_dataReported[[#This Row],[weightText2]],Table_weight[],2,FALSE),"")</f>
        <v/>
      </c>
      <c r="AF178" t="str">
        <f>IF(Table_dataReported[[#This Row],[unitText3]]&lt;&gt;"",VLOOKUP(Table_dataReported[[#This Row],[unitText3]],Table_unit[],2,FALSE),"")</f>
        <v/>
      </c>
      <c r="AG178" t="str">
        <f>IF(Table_dataReported[[#This Row],[unitText3]]="%","dw","")</f>
        <v/>
      </c>
      <c r="AH178" t="str">
        <f>IF(Table_dataReported[[#This Row],[weightText3]]&lt;&gt;"",VLOOKUP(Table_dataReported[[#This Row],[weightText3]],Table_weight[],2,FALSE),"")</f>
        <v/>
      </c>
      <c r="AQ178" t="str">
        <f>IF(Table_dataReported[[#This Row],[sampleId]]&lt;&gt;"", IF(Table_dataReported[[#This Row],[recId]]="","Missing record identifier","OK"),"")</f>
        <v/>
      </c>
      <c r="AR178" t="str">
        <f>IF(Table_dataReported[[#This Row],[sampleId]]&lt;&gt;"", IF(Table_dataReported[[#This Row],[envComp]]="","Missing environmental compartment","OK"),"")</f>
        <v/>
      </c>
      <c r="AS178" t="str">
        <f>IF(Table_dataReported[[#This Row],[sampleId]]&lt;&gt;"", IF(Table_dataReported[[#This Row],[pristineLoc]]="","Missing pristine location","OK"),"")</f>
        <v/>
      </c>
      <c r="AT178" t="str">
        <f>IF(Table_dataReported[[#This Row],[sampleId]]&lt;&gt;"", IF(Table_dataReported[[#This Row],[sampleLocCM]]="","Missing sampling location","OK"),"")</f>
        <v/>
      </c>
      <c r="AU178" t="str">
        <f>IF(Table_dataReported[[#This Row],[sampleId]]&lt;&gt;"", IF(Table_dataReported[[#This Row],[sampleDate]]="","Missing sampling date","OK"),"")</f>
        <v/>
      </c>
      <c r="AV178" t="str">
        <f>IF(Table_dataReported[[#This Row],[sampleId]]&lt;&gt;"", IF(Table_dataReported[[#This Row],[traceElText]]="","Missing trace element","OK"),"")</f>
        <v/>
      </c>
      <c r="AW178" t="str">
        <f>IF(Table_dataReported[[#This Row],[sampleId]]&lt;&gt;"", IF(Table_dataReported[[#This Row],[specText]]="","Missing speciation","OK"),"")</f>
        <v/>
      </c>
      <c r="AX178" t="str">
        <f>IF(Table_dataReported[[#This Row],[sampleId]]&lt;&gt;"", IF(Table_dataReported[[#This Row],[conc]]="","Missing concentration","OK"),"")</f>
        <v/>
      </c>
      <c r="AY178" t="str">
        <f>IF(Table_dataReported[[#This Row],[sampleId]]&lt;&gt;"", IF(Table_dataReported[[#This Row],[conc]]="","Missing method of analysis","OK"),"")</f>
        <v/>
      </c>
    </row>
    <row r="179" spans="2:51" x14ac:dyDescent="0.45">
      <c r="B179" t="str">
        <f>IF(AND(Table_dataReported[[#This Row],[sampleId]]&lt;&gt;"",Table_dataReported[[#This Row],[specText]]&lt;&gt;""),_xlfn.CONCAT(Table_dataReported[[#This Row],[sampleId]],"_",Table_dataReported[[#This Row],[specText]]),"")</f>
        <v/>
      </c>
      <c r="I179" t="str">
        <f>IF(Table_dataReported[[#This Row],[traceElText]]&lt;&gt;"",VLOOKUP(Table_dataReported[[#This Row],[traceElText]],Table_traceEl[],2,FALSE),"")</f>
        <v/>
      </c>
      <c r="K179" t="str">
        <f>IF(Table_dataReported[[#This Row],[specText]]&lt;&gt;"",VLOOKUP(Table_dataReported[[#This Row],[specText]],Table_spec[],2,FALSE),"")</f>
        <v/>
      </c>
      <c r="N179" t="str">
        <f>IF(Table_dataReported[[#This Row],[unitText]]&lt;&gt;"",VLOOKUP(Table_dataReported[[#This Row],[unitText]],Table_unit[],2,FALSE),"")</f>
        <v/>
      </c>
      <c r="P179" t="str">
        <f>IF(Table_dataReported[[#This Row],[weightText]]&lt;&gt;"",VLOOKUP(Table_dataReported[[#This Row],[weightText]],Table_weight[],2,FALSE),"")</f>
        <v/>
      </c>
      <c r="R179" t="str">
        <f>IF(Table_dataReported[[#This Row],[methAnText]]&lt;&gt;"",VLOOKUP(Table_dataReported[[#This Row],[methAnText]],Table_methAn[],2,FALSE),"")</f>
        <v/>
      </c>
      <c r="AA179" t="str">
        <f>IF(Table_dataReported[[#This Row],[unitText2]]&lt;&gt;"",VLOOKUP(Table_dataReported[[#This Row],[unitText2]],Table_unit[],2,FALSE),"")</f>
        <v/>
      </c>
      <c r="AB179" t="str">
        <f>IF(Table_dataReported[[#This Row],[unitText2]]="%","dw","")</f>
        <v/>
      </c>
      <c r="AC179" t="str">
        <f>IF(Table_dataReported[[#This Row],[weightText2]]&lt;&gt;"",VLOOKUP(Table_dataReported[[#This Row],[weightText2]],Table_weight[],2,FALSE),"")</f>
        <v/>
      </c>
      <c r="AF179" t="str">
        <f>IF(Table_dataReported[[#This Row],[unitText3]]&lt;&gt;"",VLOOKUP(Table_dataReported[[#This Row],[unitText3]],Table_unit[],2,FALSE),"")</f>
        <v/>
      </c>
      <c r="AG179" t="str">
        <f>IF(Table_dataReported[[#This Row],[unitText3]]="%","dw","")</f>
        <v/>
      </c>
      <c r="AH179" t="str">
        <f>IF(Table_dataReported[[#This Row],[weightText3]]&lt;&gt;"",VLOOKUP(Table_dataReported[[#This Row],[weightText3]],Table_weight[],2,FALSE),"")</f>
        <v/>
      </c>
      <c r="AQ179" t="str">
        <f>IF(Table_dataReported[[#This Row],[sampleId]]&lt;&gt;"", IF(Table_dataReported[[#This Row],[recId]]="","Missing record identifier","OK"),"")</f>
        <v/>
      </c>
      <c r="AR179" t="str">
        <f>IF(Table_dataReported[[#This Row],[sampleId]]&lt;&gt;"", IF(Table_dataReported[[#This Row],[envComp]]="","Missing environmental compartment","OK"),"")</f>
        <v/>
      </c>
      <c r="AS179" t="str">
        <f>IF(Table_dataReported[[#This Row],[sampleId]]&lt;&gt;"", IF(Table_dataReported[[#This Row],[pristineLoc]]="","Missing pristine location","OK"),"")</f>
        <v/>
      </c>
      <c r="AT179" t="str">
        <f>IF(Table_dataReported[[#This Row],[sampleId]]&lt;&gt;"", IF(Table_dataReported[[#This Row],[sampleLocCM]]="","Missing sampling location","OK"),"")</f>
        <v/>
      </c>
      <c r="AU179" t="str">
        <f>IF(Table_dataReported[[#This Row],[sampleId]]&lt;&gt;"", IF(Table_dataReported[[#This Row],[sampleDate]]="","Missing sampling date","OK"),"")</f>
        <v/>
      </c>
      <c r="AV179" t="str">
        <f>IF(Table_dataReported[[#This Row],[sampleId]]&lt;&gt;"", IF(Table_dataReported[[#This Row],[traceElText]]="","Missing trace element","OK"),"")</f>
        <v/>
      </c>
      <c r="AW179" t="str">
        <f>IF(Table_dataReported[[#This Row],[sampleId]]&lt;&gt;"", IF(Table_dataReported[[#This Row],[specText]]="","Missing speciation","OK"),"")</f>
        <v/>
      </c>
      <c r="AX179" t="str">
        <f>IF(Table_dataReported[[#This Row],[sampleId]]&lt;&gt;"", IF(Table_dataReported[[#This Row],[conc]]="","Missing concentration","OK"),"")</f>
        <v/>
      </c>
      <c r="AY179" t="str">
        <f>IF(Table_dataReported[[#This Row],[sampleId]]&lt;&gt;"", IF(Table_dataReported[[#This Row],[conc]]="","Missing method of analysis","OK"),"")</f>
        <v/>
      </c>
    </row>
    <row r="180" spans="2:51" x14ac:dyDescent="0.45">
      <c r="B180" t="str">
        <f>IF(AND(Table_dataReported[[#This Row],[sampleId]]&lt;&gt;"",Table_dataReported[[#This Row],[specText]]&lt;&gt;""),_xlfn.CONCAT(Table_dataReported[[#This Row],[sampleId]],"_",Table_dataReported[[#This Row],[specText]]),"")</f>
        <v/>
      </c>
      <c r="I180" t="str">
        <f>IF(Table_dataReported[[#This Row],[traceElText]]&lt;&gt;"",VLOOKUP(Table_dataReported[[#This Row],[traceElText]],Table_traceEl[],2,FALSE),"")</f>
        <v/>
      </c>
      <c r="K180" t="str">
        <f>IF(Table_dataReported[[#This Row],[specText]]&lt;&gt;"",VLOOKUP(Table_dataReported[[#This Row],[specText]],Table_spec[],2,FALSE),"")</f>
        <v/>
      </c>
      <c r="N180" t="str">
        <f>IF(Table_dataReported[[#This Row],[unitText]]&lt;&gt;"",VLOOKUP(Table_dataReported[[#This Row],[unitText]],Table_unit[],2,FALSE),"")</f>
        <v/>
      </c>
      <c r="P180" t="str">
        <f>IF(Table_dataReported[[#This Row],[weightText]]&lt;&gt;"",VLOOKUP(Table_dataReported[[#This Row],[weightText]],Table_weight[],2,FALSE),"")</f>
        <v/>
      </c>
      <c r="R180" t="str">
        <f>IF(Table_dataReported[[#This Row],[methAnText]]&lt;&gt;"",VLOOKUP(Table_dataReported[[#This Row],[methAnText]],Table_methAn[],2,FALSE),"")</f>
        <v/>
      </c>
      <c r="AA180" t="str">
        <f>IF(Table_dataReported[[#This Row],[unitText2]]&lt;&gt;"",VLOOKUP(Table_dataReported[[#This Row],[unitText2]],Table_unit[],2,FALSE),"")</f>
        <v/>
      </c>
      <c r="AB180" t="str">
        <f>IF(Table_dataReported[[#This Row],[unitText2]]="%","dw","")</f>
        <v/>
      </c>
      <c r="AC180" t="str">
        <f>IF(Table_dataReported[[#This Row],[weightText2]]&lt;&gt;"",VLOOKUP(Table_dataReported[[#This Row],[weightText2]],Table_weight[],2,FALSE),"")</f>
        <v/>
      </c>
      <c r="AF180" t="str">
        <f>IF(Table_dataReported[[#This Row],[unitText3]]&lt;&gt;"",VLOOKUP(Table_dataReported[[#This Row],[unitText3]],Table_unit[],2,FALSE),"")</f>
        <v/>
      </c>
      <c r="AG180" t="str">
        <f>IF(Table_dataReported[[#This Row],[unitText3]]="%","dw","")</f>
        <v/>
      </c>
      <c r="AH180" t="str">
        <f>IF(Table_dataReported[[#This Row],[weightText3]]&lt;&gt;"",VLOOKUP(Table_dataReported[[#This Row],[weightText3]],Table_weight[],2,FALSE),"")</f>
        <v/>
      </c>
      <c r="AQ180" t="str">
        <f>IF(Table_dataReported[[#This Row],[sampleId]]&lt;&gt;"", IF(Table_dataReported[[#This Row],[recId]]="","Missing record identifier","OK"),"")</f>
        <v/>
      </c>
      <c r="AR180" t="str">
        <f>IF(Table_dataReported[[#This Row],[sampleId]]&lt;&gt;"", IF(Table_dataReported[[#This Row],[envComp]]="","Missing environmental compartment","OK"),"")</f>
        <v/>
      </c>
      <c r="AS180" t="str">
        <f>IF(Table_dataReported[[#This Row],[sampleId]]&lt;&gt;"", IF(Table_dataReported[[#This Row],[pristineLoc]]="","Missing pristine location","OK"),"")</f>
        <v/>
      </c>
      <c r="AT180" t="str">
        <f>IF(Table_dataReported[[#This Row],[sampleId]]&lt;&gt;"", IF(Table_dataReported[[#This Row],[sampleLocCM]]="","Missing sampling location","OK"),"")</f>
        <v/>
      </c>
      <c r="AU180" t="str">
        <f>IF(Table_dataReported[[#This Row],[sampleId]]&lt;&gt;"", IF(Table_dataReported[[#This Row],[sampleDate]]="","Missing sampling date","OK"),"")</f>
        <v/>
      </c>
      <c r="AV180" t="str">
        <f>IF(Table_dataReported[[#This Row],[sampleId]]&lt;&gt;"", IF(Table_dataReported[[#This Row],[traceElText]]="","Missing trace element","OK"),"")</f>
        <v/>
      </c>
      <c r="AW180" t="str">
        <f>IF(Table_dataReported[[#This Row],[sampleId]]&lt;&gt;"", IF(Table_dataReported[[#This Row],[specText]]="","Missing speciation","OK"),"")</f>
        <v/>
      </c>
      <c r="AX180" t="str">
        <f>IF(Table_dataReported[[#This Row],[sampleId]]&lt;&gt;"", IF(Table_dataReported[[#This Row],[conc]]="","Missing concentration","OK"),"")</f>
        <v/>
      </c>
      <c r="AY180" t="str">
        <f>IF(Table_dataReported[[#This Row],[sampleId]]&lt;&gt;"", IF(Table_dataReported[[#This Row],[conc]]="","Missing method of analysis","OK"),"")</f>
        <v/>
      </c>
    </row>
    <row r="181" spans="2:51" x14ac:dyDescent="0.45">
      <c r="B181" t="str">
        <f>IF(AND(Table_dataReported[[#This Row],[sampleId]]&lt;&gt;"",Table_dataReported[[#This Row],[specText]]&lt;&gt;""),_xlfn.CONCAT(Table_dataReported[[#This Row],[sampleId]],"_",Table_dataReported[[#This Row],[specText]]),"")</f>
        <v/>
      </c>
      <c r="I181" t="str">
        <f>IF(Table_dataReported[[#This Row],[traceElText]]&lt;&gt;"",VLOOKUP(Table_dataReported[[#This Row],[traceElText]],Table_traceEl[],2,FALSE),"")</f>
        <v/>
      </c>
      <c r="K181" t="str">
        <f>IF(Table_dataReported[[#This Row],[specText]]&lt;&gt;"",VLOOKUP(Table_dataReported[[#This Row],[specText]],Table_spec[],2,FALSE),"")</f>
        <v/>
      </c>
      <c r="N181" t="str">
        <f>IF(Table_dataReported[[#This Row],[unitText]]&lt;&gt;"",VLOOKUP(Table_dataReported[[#This Row],[unitText]],Table_unit[],2,FALSE),"")</f>
        <v/>
      </c>
      <c r="P181" t="str">
        <f>IF(Table_dataReported[[#This Row],[weightText]]&lt;&gt;"",VLOOKUP(Table_dataReported[[#This Row],[weightText]],Table_weight[],2,FALSE),"")</f>
        <v/>
      </c>
      <c r="R181" t="str">
        <f>IF(Table_dataReported[[#This Row],[methAnText]]&lt;&gt;"",VLOOKUP(Table_dataReported[[#This Row],[methAnText]],Table_methAn[],2,FALSE),"")</f>
        <v/>
      </c>
      <c r="AA181" t="str">
        <f>IF(Table_dataReported[[#This Row],[unitText2]]&lt;&gt;"",VLOOKUP(Table_dataReported[[#This Row],[unitText2]],Table_unit[],2,FALSE),"")</f>
        <v/>
      </c>
      <c r="AB181" t="str">
        <f>IF(Table_dataReported[[#This Row],[unitText2]]="%","dw","")</f>
        <v/>
      </c>
      <c r="AC181" t="str">
        <f>IF(Table_dataReported[[#This Row],[weightText2]]&lt;&gt;"",VLOOKUP(Table_dataReported[[#This Row],[weightText2]],Table_weight[],2,FALSE),"")</f>
        <v/>
      </c>
      <c r="AF181" t="str">
        <f>IF(Table_dataReported[[#This Row],[unitText3]]&lt;&gt;"",VLOOKUP(Table_dataReported[[#This Row],[unitText3]],Table_unit[],2,FALSE),"")</f>
        <v/>
      </c>
      <c r="AG181" t="str">
        <f>IF(Table_dataReported[[#This Row],[unitText3]]="%","dw","")</f>
        <v/>
      </c>
      <c r="AH181" t="str">
        <f>IF(Table_dataReported[[#This Row],[weightText3]]&lt;&gt;"",VLOOKUP(Table_dataReported[[#This Row],[weightText3]],Table_weight[],2,FALSE),"")</f>
        <v/>
      </c>
      <c r="AQ181" t="str">
        <f>IF(Table_dataReported[[#This Row],[sampleId]]&lt;&gt;"", IF(Table_dataReported[[#This Row],[recId]]="","Missing record identifier","OK"),"")</f>
        <v/>
      </c>
      <c r="AR181" t="str">
        <f>IF(Table_dataReported[[#This Row],[sampleId]]&lt;&gt;"", IF(Table_dataReported[[#This Row],[envComp]]="","Missing environmental compartment","OK"),"")</f>
        <v/>
      </c>
      <c r="AS181" t="str">
        <f>IF(Table_dataReported[[#This Row],[sampleId]]&lt;&gt;"", IF(Table_dataReported[[#This Row],[pristineLoc]]="","Missing pristine location","OK"),"")</f>
        <v/>
      </c>
      <c r="AT181" t="str">
        <f>IF(Table_dataReported[[#This Row],[sampleId]]&lt;&gt;"", IF(Table_dataReported[[#This Row],[sampleLocCM]]="","Missing sampling location","OK"),"")</f>
        <v/>
      </c>
      <c r="AU181" t="str">
        <f>IF(Table_dataReported[[#This Row],[sampleId]]&lt;&gt;"", IF(Table_dataReported[[#This Row],[sampleDate]]="","Missing sampling date","OK"),"")</f>
        <v/>
      </c>
      <c r="AV181" t="str">
        <f>IF(Table_dataReported[[#This Row],[sampleId]]&lt;&gt;"", IF(Table_dataReported[[#This Row],[traceElText]]="","Missing trace element","OK"),"")</f>
        <v/>
      </c>
      <c r="AW181" t="str">
        <f>IF(Table_dataReported[[#This Row],[sampleId]]&lt;&gt;"", IF(Table_dataReported[[#This Row],[specText]]="","Missing speciation","OK"),"")</f>
        <v/>
      </c>
      <c r="AX181" t="str">
        <f>IF(Table_dataReported[[#This Row],[sampleId]]&lt;&gt;"", IF(Table_dataReported[[#This Row],[conc]]="","Missing concentration","OK"),"")</f>
        <v/>
      </c>
      <c r="AY181" t="str">
        <f>IF(Table_dataReported[[#This Row],[sampleId]]&lt;&gt;"", IF(Table_dataReported[[#This Row],[conc]]="","Missing method of analysis","OK"),"")</f>
        <v/>
      </c>
    </row>
    <row r="182" spans="2:51" x14ac:dyDescent="0.45">
      <c r="B182" t="str">
        <f>IF(AND(Table_dataReported[[#This Row],[sampleId]]&lt;&gt;"",Table_dataReported[[#This Row],[specText]]&lt;&gt;""),_xlfn.CONCAT(Table_dataReported[[#This Row],[sampleId]],"_",Table_dataReported[[#This Row],[specText]]),"")</f>
        <v/>
      </c>
      <c r="I182" t="str">
        <f>IF(Table_dataReported[[#This Row],[traceElText]]&lt;&gt;"",VLOOKUP(Table_dataReported[[#This Row],[traceElText]],Table_traceEl[],2,FALSE),"")</f>
        <v/>
      </c>
      <c r="K182" t="str">
        <f>IF(Table_dataReported[[#This Row],[specText]]&lt;&gt;"",VLOOKUP(Table_dataReported[[#This Row],[specText]],Table_spec[],2,FALSE),"")</f>
        <v/>
      </c>
      <c r="N182" t="str">
        <f>IF(Table_dataReported[[#This Row],[unitText]]&lt;&gt;"",VLOOKUP(Table_dataReported[[#This Row],[unitText]],Table_unit[],2,FALSE),"")</f>
        <v/>
      </c>
      <c r="P182" t="str">
        <f>IF(Table_dataReported[[#This Row],[weightText]]&lt;&gt;"",VLOOKUP(Table_dataReported[[#This Row],[weightText]],Table_weight[],2,FALSE),"")</f>
        <v/>
      </c>
      <c r="R182" t="str">
        <f>IF(Table_dataReported[[#This Row],[methAnText]]&lt;&gt;"",VLOOKUP(Table_dataReported[[#This Row],[methAnText]],Table_methAn[],2,FALSE),"")</f>
        <v/>
      </c>
      <c r="AA182" t="str">
        <f>IF(Table_dataReported[[#This Row],[unitText2]]&lt;&gt;"",VLOOKUP(Table_dataReported[[#This Row],[unitText2]],Table_unit[],2,FALSE),"")</f>
        <v/>
      </c>
      <c r="AB182" t="str">
        <f>IF(Table_dataReported[[#This Row],[unitText2]]="%","dw","")</f>
        <v/>
      </c>
      <c r="AC182" t="str">
        <f>IF(Table_dataReported[[#This Row],[weightText2]]&lt;&gt;"",VLOOKUP(Table_dataReported[[#This Row],[weightText2]],Table_weight[],2,FALSE),"")</f>
        <v/>
      </c>
      <c r="AF182" t="str">
        <f>IF(Table_dataReported[[#This Row],[unitText3]]&lt;&gt;"",VLOOKUP(Table_dataReported[[#This Row],[unitText3]],Table_unit[],2,FALSE),"")</f>
        <v/>
      </c>
      <c r="AG182" t="str">
        <f>IF(Table_dataReported[[#This Row],[unitText3]]="%","dw","")</f>
        <v/>
      </c>
      <c r="AH182" t="str">
        <f>IF(Table_dataReported[[#This Row],[weightText3]]&lt;&gt;"",VLOOKUP(Table_dataReported[[#This Row],[weightText3]],Table_weight[],2,FALSE),"")</f>
        <v/>
      </c>
      <c r="AQ182" t="str">
        <f>IF(Table_dataReported[[#This Row],[sampleId]]&lt;&gt;"", IF(Table_dataReported[[#This Row],[recId]]="","Missing record identifier","OK"),"")</f>
        <v/>
      </c>
      <c r="AR182" t="str">
        <f>IF(Table_dataReported[[#This Row],[sampleId]]&lt;&gt;"", IF(Table_dataReported[[#This Row],[envComp]]="","Missing environmental compartment","OK"),"")</f>
        <v/>
      </c>
      <c r="AS182" t="str">
        <f>IF(Table_dataReported[[#This Row],[sampleId]]&lt;&gt;"", IF(Table_dataReported[[#This Row],[pristineLoc]]="","Missing pristine location","OK"),"")</f>
        <v/>
      </c>
      <c r="AT182" t="str">
        <f>IF(Table_dataReported[[#This Row],[sampleId]]&lt;&gt;"", IF(Table_dataReported[[#This Row],[sampleLocCM]]="","Missing sampling location","OK"),"")</f>
        <v/>
      </c>
      <c r="AU182" t="str">
        <f>IF(Table_dataReported[[#This Row],[sampleId]]&lt;&gt;"", IF(Table_dataReported[[#This Row],[sampleDate]]="","Missing sampling date","OK"),"")</f>
        <v/>
      </c>
      <c r="AV182" t="str">
        <f>IF(Table_dataReported[[#This Row],[sampleId]]&lt;&gt;"", IF(Table_dataReported[[#This Row],[traceElText]]="","Missing trace element","OK"),"")</f>
        <v/>
      </c>
      <c r="AW182" t="str">
        <f>IF(Table_dataReported[[#This Row],[sampleId]]&lt;&gt;"", IF(Table_dataReported[[#This Row],[specText]]="","Missing speciation","OK"),"")</f>
        <v/>
      </c>
      <c r="AX182" t="str">
        <f>IF(Table_dataReported[[#This Row],[sampleId]]&lt;&gt;"", IF(Table_dataReported[[#This Row],[conc]]="","Missing concentration","OK"),"")</f>
        <v/>
      </c>
      <c r="AY182" t="str">
        <f>IF(Table_dataReported[[#This Row],[sampleId]]&lt;&gt;"", IF(Table_dataReported[[#This Row],[conc]]="","Missing method of analysis","OK"),"")</f>
        <v/>
      </c>
    </row>
    <row r="183" spans="2:51" x14ac:dyDescent="0.45">
      <c r="B183" t="str">
        <f>IF(AND(Table_dataReported[[#This Row],[sampleId]]&lt;&gt;"",Table_dataReported[[#This Row],[specText]]&lt;&gt;""),_xlfn.CONCAT(Table_dataReported[[#This Row],[sampleId]],"_",Table_dataReported[[#This Row],[specText]]),"")</f>
        <v/>
      </c>
      <c r="I183" t="str">
        <f>IF(Table_dataReported[[#This Row],[traceElText]]&lt;&gt;"",VLOOKUP(Table_dataReported[[#This Row],[traceElText]],Table_traceEl[],2,FALSE),"")</f>
        <v/>
      </c>
      <c r="K183" t="str">
        <f>IF(Table_dataReported[[#This Row],[specText]]&lt;&gt;"",VLOOKUP(Table_dataReported[[#This Row],[specText]],Table_spec[],2,FALSE),"")</f>
        <v/>
      </c>
      <c r="N183" t="str">
        <f>IF(Table_dataReported[[#This Row],[unitText]]&lt;&gt;"",VLOOKUP(Table_dataReported[[#This Row],[unitText]],Table_unit[],2,FALSE),"")</f>
        <v/>
      </c>
      <c r="P183" t="str">
        <f>IF(Table_dataReported[[#This Row],[weightText]]&lt;&gt;"",VLOOKUP(Table_dataReported[[#This Row],[weightText]],Table_weight[],2,FALSE),"")</f>
        <v/>
      </c>
      <c r="R183" t="str">
        <f>IF(Table_dataReported[[#This Row],[methAnText]]&lt;&gt;"",VLOOKUP(Table_dataReported[[#This Row],[methAnText]],Table_methAn[],2,FALSE),"")</f>
        <v/>
      </c>
      <c r="AA183" t="str">
        <f>IF(Table_dataReported[[#This Row],[unitText2]]&lt;&gt;"",VLOOKUP(Table_dataReported[[#This Row],[unitText2]],Table_unit[],2,FALSE),"")</f>
        <v/>
      </c>
      <c r="AB183" t="str">
        <f>IF(Table_dataReported[[#This Row],[unitText2]]="%","dw","")</f>
        <v/>
      </c>
      <c r="AC183" t="str">
        <f>IF(Table_dataReported[[#This Row],[weightText2]]&lt;&gt;"",VLOOKUP(Table_dataReported[[#This Row],[weightText2]],Table_weight[],2,FALSE),"")</f>
        <v/>
      </c>
      <c r="AF183" t="str">
        <f>IF(Table_dataReported[[#This Row],[unitText3]]&lt;&gt;"",VLOOKUP(Table_dataReported[[#This Row],[unitText3]],Table_unit[],2,FALSE),"")</f>
        <v/>
      </c>
      <c r="AG183" t="str">
        <f>IF(Table_dataReported[[#This Row],[unitText3]]="%","dw","")</f>
        <v/>
      </c>
      <c r="AH183" t="str">
        <f>IF(Table_dataReported[[#This Row],[weightText3]]&lt;&gt;"",VLOOKUP(Table_dataReported[[#This Row],[weightText3]],Table_weight[],2,FALSE),"")</f>
        <v/>
      </c>
      <c r="AQ183" t="str">
        <f>IF(Table_dataReported[[#This Row],[sampleId]]&lt;&gt;"", IF(Table_dataReported[[#This Row],[recId]]="","Missing record identifier","OK"),"")</f>
        <v/>
      </c>
      <c r="AR183" t="str">
        <f>IF(Table_dataReported[[#This Row],[sampleId]]&lt;&gt;"", IF(Table_dataReported[[#This Row],[envComp]]="","Missing environmental compartment","OK"),"")</f>
        <v/>
      </c>
      <c r="AS183" t="str">
        <f>IF(Table_dataReported[[#This Row],[sampleId]]&lt;&gt;"", IF(Table_dataReported[[#This Row],[pristineLoc]]="","Missing pristine location","OK"),"")</f>
        <v/>
      </c>
      <c r="AT183" t="str">
        <f>IF(Table_dataReported[[#This Row],[sampleId]]&lt;&gt;"", IF(Table_dataReported[[#This Row],[sampleLocCM]]="","Missing sampling location","OK"),"")</f>
        <v/>
      </c>
      <c r="AU183" t="str">
        <f>IF(Table_dataReported[[#This Row],[sampleId]]&lt;&gt;"", IF(Table_dataReported[[#This Row],[sampleDate]]="","Missing sampling date","OK"),"")</f>
        <v/>
      </c>
      <c r="AV183" t="str">
        <f>IF(Table_dataReported[[#This Row],[sampleId]]&lt;&gt;"", IF(Table_dataReported[[#This Row],[traceElText]]="","Missing trace element","OK"),"")</f>
        <v/>
      </c>
      <c r="AW183" t="str">
        <f>IF(Table_dataReported[[#This Row],[sampleId]]&lt;&gt;"", IF(Table_dataReported[[#This Row],[specText]]="","Missing speciation","OK"),"")</f>
        <v/>
      </c>
      <c r="AX183" t="str">
        <f>IF(Table_dataReported[[#This Row],[sampleId]]&lt;&gt;"", IF(Table_dataReported[[#This Row],[conc]]="","Missing concentration","OK"),"")</f>
        <v/>
      </c>
      <c r="AY183" t="str">
        <f>IF(Table_dataReported[[#This Row],[sampleId]]&lt;&gt;"", IF(Table_dataReported[[#This Row],[conc]]="","Missing method of analysis","OK"),"")</f>
        <v/>
      </c>
    </row>
    <row r="184" spans="2:51" x14ac:dyDescent="0.45">
      <c r="B184" t="str">
        <f>IF(AND(Table_dataReported[[#This Row],[sampleId]]&lt;&gt;"",Table_dataReported[[#This Row],[specText]]&lt;&gt;""),_xlfn.CONCAT(Table_dataReported[[#This Row],[sampleId]],"_",Table_dataReported[[#This Row],[specText]]),"")</f>
        <v/>
      </c>
      <c r="I184" t="str">
        <f>IF(Table_dataReported[[#This Row],[traceElText]]&lt;&gt;"",VLOOKUP(Table_dataReported[[#This Row],[traceElText]],Table_traceEl[],2,FALSE),"")</f>
        <v/>
      </c>
      <c r="K184" t="str">
        <f>IF(Table_dataReported[[#This Row],[specText]]&lt;&gt;"",VLOOKUP(Table_dataReported[[#This Row],[specText]],Table_spec[],2,FALSE),"")</f>
        <v/>
      </c>
      <c r="N184" t="str">
        <f>IF(Table_dataReported[[#This Row],[unitText]]&lt;&gt;"",VLOOKUP(Table_dataReported[[#This Row],[unitText]],Table_unit[],2,FALSE),"")</f>
        <v/>
      </c>
      <c r="P184" t="str">
        <f>IF(Table_dataReported[[#This Row],[weightText]]&lt;&gt;"",VLOOKUP(Table_dataReported[[#This Row],[weightText]],Table_weight[],2,FALSE),"")</f>
        <v/>
      </c>
      <c r="R184" t="str">
        <f>IF(Table_dataReported[[#This Row],[methAnText]]&lt;&gt;"",VLOOKUP(Table_dataReported[[#This Row],[methAnText]],Table_methAn[],2,FALSE),"")</f>
        <v/>
      </c>
      <c r="AA184" t="str">
        <f>IF(Table_dataReported[[#This Row],[unitText2]]&lt;&gt;"",VLOOKUP(Table_dataReported[[#This Row],[unitText2]],Table_unit[],2,FALSE),"")</f>
        <v/>
      </c>
      <c r="AB184" t="str">
        <f>IF(Table_dataReported[[#This Row],[unitText2]]="%","dw","")</f>
        <v/>
      </c>
      <c r="AC184" t="str">
        <f>IF(Table_dataReported[[#This Row],[weightText2]]&lt;&gt;"",VLOOKUP(Table_dataReported[[#This Row],[weightText2]],Table_weight[],2,FALSE),"")</f>
        <v/>
      </c>
      <c r="AF184" t="str">
        <f>IF(Table_dataReported[[#This Row],[unitText3]]&lt;&gt;"",VLOOKUP(Table_dataReported[[#This Row],[unitText3]],Table_unit[],2,FALSE),"")</f>
        <v/>
      </c>
      <c r="AG184" t="str">
        <f>IF(Table_dataReported[[#This Row],[unitText3]]="%","dw","")</f>
        <v/>
      </c>
      <c r="AH184" t="str">
        <f>IF(Table_dataReported[[#This Row],[weightText3]]&lt;&gt;"",VLOOKUP(Table_dataReported[[#This Row],[weightText3]],Table_weight[],2,FALSE),"")</f>
        <v/>
      </c>
      <c r="AQ184" t="str">
        <f>IF(Table_dataReported[[#This Row],[sampleId]]&lt;&gt;"", IF(Table_dataReported[[#This Row],[recId]]="","Missing record identifier","OK"),"")</f>
        <v/>
      </c>
      <c r="AR184" t="str">
        <f>IF(Table_dataReported[[#This Row],[sampleId]]&lt;&gt;"", IF(Table_dataReported[[#This Row],[envComp]]="","Missing environmental compartment","OK"),"")</f>
        <v/>
      </c>
      <c r="AS184" t="str">
        <f>IF(Table_dataReported[[#This Row],[sampleId]]&lt;&gt;"", IF(Table_dataReported[[#This Row],[pristineLoc]]="","Missing pristine location","OK"),"")</f>
        <v/>
      </c>
      <c r="AT184" t="str">
        <f>IF(Table_dataReported[[#This Row],[sampleId]]&lt;&gt;"", IF(Table_dataReported[[#This Row],[sampleLocCM]]="","Missing sampling location","OK"),"")</f>
        <v/>
      </c>
      <c r="AU184" t="str">
        <f>IF(Table_dataReported[[#This Row],[sampleId]]&lt;&gt;"", IF(Table_dataReported[[#This Row],[sampleDate]]="","Missing sampling date","OK"),"")</f>
        <v/>
      </c>
      <c r="AV184" t="str">
        <f>IF(Table_dataReported[[#This Row],[sampleId]]&lt;&gt;"", IF(Table_dataReported[[#This Row],[traceElText]]="","Missing trace element","OK"),"")</f>
        <v/>
      </c>
      <c r="AW184" t="str">
        <f>IF(Table_dataReported[[#This Row],[sampleId]]&lt;&gt;"", IF(Table_dataReported[[#This Row],[specText]]="","Missing speciation","OK"),"")</f>
        <v/>
      </c>
      <c r="AX184" t="str">
        <f>IF(Table_dataReported[[#This Row],[sampleId]]&lt;&gt;"", IF(Table_dataReported[[#This Row],[conc]]="","Missing concentration","OK"),"")</f>
        <v/>
      </c>
      <c r="AY184" t="str">
        <f>IF(Table_dataReported[[#This Row],[sampleId]]&lt;&gt;"", IF(Table_dataReported[[#This Row],[conc]]="","Missing method of analysis","OK"),"")</f>
        <v/>
      </c>
    </row>
    <row r="185" spans="2:51" x14ac:dyDescent="0.45">
      <c r="B185" t="str">
        <f>IF(AND(Table_dataReported[[#This Row],[sampleId]]&lt;&gt;"",Table_dataReported[[#This Row],[specText]]&lt;&gt;""),_xlfn.CONCAT(Table_dataReported[[#This Row],[sampleId]],"_",Table_dataReported[[#This Row],[specText]]),"")</f>
        <v/>
      </c>
      <c r="I185" t="str">
        <f>IF(Table_dataReported[[#This Row],[traceElText]]&lt;&gt;"",VLOOKUP(Table_dataReported[[#This Row],[traceElText]],Table_traceEl[],2,FALSE),"")</f>
        <v/>
      </c>
      <c r="K185" t="str">
        <f>IF(Table_dataReported[[#This Row],[specText]]&lt;&gt;"",VLOOKUP(Table_dataReported[[#This Row],[specText]],Table_spec[],2,FALSE),"")</f>
        <v/>
      </c>
      <c r="N185" t="str">
        <f>IF(Table_dataReported[[#This Row],[unitText]]&lt;&gt;"",VLOOKUP(Table_dataReported[[#This Row],[unitText]],Table_unit[],2,FALSE),"")</f>
        <v/>
      </c>
      <c r="P185" t="str">
        <f>IF(Table_dataReported[[#This Row],[weightText]]&lt;&gt;"",VLOOKUP(Table_dataReported[[#This Row],[weightText]],Table_weight[],2,FALSE),"")</f>
        <v/>
      </c>
      <c r="R185" t="str">
        <f>IF(Table_dataReported[[#This Row],[methAnText]]&lt;&gt;"",VLOOKUP(Table_dataReported[[#This Row],[methAnText]],Table_methAn[],2,FALSE),"")</f>
        <v/>
      </c>
      <c r="AA185" t="str">
        <f>IF(Table_dataReported[[#This Row],[unitText2]]&lt;&gt;"",VLOOKUP(Table_dataReported[[#This Row],[unitText2]],Table_unit[],2,FALSE),"")</f>
        <v/>
      </c>
      <c r="AB185" t="str">
        <f>IF(Table_dataReported[[#This Row],[unitText2]]="%","dw","")</f>
        <v/>
      </c>
      <c r="AC185" t="str">
        <f>IF(Table_dataReported[[#This Row],[weightText2]]&lt;&gt;"",VLOOKUP(Table_dataReported[[#This Row],[weightText2]],Table_weight[],2,FALSE),"")</f>
        <v/>
      </c>
      <c r="AF185" t="str">
        <f>IF(Table_dataReported[[#This Row],[unitText3]]&lt;&gt;"",VLOOKUP(Table_dataReported[[#This Row],[unitText3]],Table_unit[],2,FALSE),"")</f>
        <v/>
      </c>
      <c r="AG185" t="str">
        <f>IF(Table_dataReported[[#This Row],[unitText3]]="%","dw","")</f>
        <v/>
      </c>
      <c r="AH185" t="str">
        <f>IF(Table_dataReported[[#This Row],[weightText3]]&lt;&gt;"",VLOOKUP(Table_dataReported[[#This Row],[weightText3]],Table_weight[],2,FALSE),"")</f>
        <v/>
      </c>
      <c r="AQ185" t="str">
        <f>IF(Table_dataReported[[#This Row],[sampleId]]&lt;&gt;"", IF(Table_dataReported[[#This Row],[recId]]="","Missing record identifier","OK"),"")</f>
        <v/>
      </c>
      <c r="AR185" t="str">
        <f>IF(Table_dataReported[[#This Row],[sampleId]]&lt;&gt;"", IF(Table_dataReported[[#This Row],[envComp]]="","Missing environmental compartment","OK"),"")</f>
        <v/>
      </c>
      <c r="AS185" t="str">
        <f>IF(Table_dataReported[[#This Row],[sampleId]]&lt;&gt;"", IF(Table_dataReported[[#This Row],[pristineLoc]]="","Missing pristine location","OK"),"")</f>
        <v/>
      </c>
      <c r="AT185" t="str">
        <f>IF(Table_dataReported[[#This Row],[sampleId]]&lt;&gt;"", IF(Table_dataReported[[#This Row],[sampleLocCM]]="","Missing sampling location","OK"),"")</f>
        <v/>
      </c>
      <c r="AU185" t="str">
        <f>IF(Table_dataReported[[#This Row],[sampleId]]&lt;&gt;"", IF(Table_dataReported[[#This Row],[sampleDate]]="","Missing sampling date","OK"),"")</f>
        <v/>
      </c>
      <c r="AV185" t="str">
        <f>IF(Table_dataReported[[#This Row],[sampleId]]&lt;&gt;"", IF(Table_dataReported[[#This Row],[traceElText]]="","Missing trace element","OK"),"")</f>
        <v/>
      </c>
      <c r="AW185" t="str">
        <f>IF(Table_dataReported[[#This Row],[sampleId]]&lt;&gt;"", IF(Table_dataReported[[#This Row],[specText]]="","Missing speciation","OK"),"")</f>
        <v/>
      </c>
      <c r="AX185" t="str">
        <f>IF(Table_dataReported[[#This Row],[sampleId]]&lt;&gt;"", IF(Table_dataReported[[#This Row],[conc]]="","Missing concentration","OK"),"")</f>
        <v/>
      </c>
      <c r="AY185" t="str">
        <f>IF(Table_dataReported[[#This Row],[sampleId]]&lt;&gt;"", IF(Table_dataReported[[#This Row],[conc]]="","Missing method of analysis","OK"),"")</f>
        <v/>
      </c>
    </row>
    <row r="186" spans="2:51" x14ac:dyDescent="0.45">
      <c r="B186" t="str">
        <f>IF(AND(Table_dataReported[[#This Row],[sampleId]]&lt;&gt;"",Table_dataReported[[#This Row],[specText]]&lt;&gt;""),_xlfn.CONCAT(Table_dataReported[[#This Row],[sampleId]],"_",Table_dataReported[[#This Row],[specText]]),"")</f>
        <v/>
      </c>
      <c r="I186" t="str">
        <f>IF(Table_dataReported[[#This Row],[traceElText]]&lt;&gt;"",VLOOKUP(Table_dataReported[[#This Row],[traceElText]],Table_traceEl[],2,FALSE),"")</f>
        <v/>
      </c>
      <c r="K186" t="str">
        <f>IF(Table_dataReported[[#This Row],[specText]]&lt;&gt;"",VLOOKUP(Table_dataReported[[#This Row],[specText]],Table_spec[],2,FALSE),"")</f>
        <v/>
      </c>
      <c r="N186" t="str">
        <f>IF(Table_dataReported[[#This Row],[unitText]]&lt;&gt;"",VLOOKUP(Table_dataReported[[#This Row],[unitText]],Table_unit[],2,FALSE),"")</f>
        <v/>
      </c>
      <c r="P186" t="str">
        <f>IF(Table_dataReported[[#This Row],[weightText]]&lt;&gt;"",VLOOKUP(Table_dataReported[[#This Row],[weightText]],Table_weight[],2,FALSE),"")</f>
        <v/>
      </c>
      <c r="R186" t="str">
        <f>IF(Table_dataReported[[#This Row],[methAnText]]&lt;&gt;"",VLOOKUP(Table_dataReported[[#This Row],[methAnText]],Table_methAn[],2,FALSE),"")</f>
        <v/>
      </c>
      <c r="AA186" t="str">
        <f>IF(Table_dataReported[[#This Row],[unitText2]]&lt;&gt;"",VLOOKUP(Table_dataReported[[#This Row],[unitText2]],Table_unit[],2,FALSE),"")</f>
        <v/>
      </c>
      <c r="AB186" t="str">
        <f>IF(Table_dataReported[[#This Row],[unitText2]]="%","dw","")</f>
        <v/>
      </c>
      <c r="AC186" t="str">
        <f>IF(Table_dataReported[[#This Row],[weightText2]]&lt;&gt;"",VLOOKUP(Table_dataReported[[#This Row],[weightText2]],Table_weight[],2,FALSE),"")</f>
        <v/>
      </c>
      <c r="AF186" t="str">
        <f>IF(Table_dataReported[[#This Row],[unitText3]]&lt;&gt;"",VLOOKUP(Table_dataReported[[#This Row],[unitText3]],Table_unit[],2,FALSE),"")</f>
        <v/>
      </c>
      <c r="AG186" t="str">
        <f>IF(Table_dataReported[[#This Row],[unitText3]]="%","dw","")</f>
        <v/>
      </c>
      <c r="AH186" t="str">
        <f>IF(Table_dataReported[[#This Row],[weightText3]]&lt;&gt;"",VLOOKUP(Table_dataReported[[#This Row],[weightText3]],Table_weight[],2,FALSE),"")</f>
        <v/>
      </c>
      <c r="AQ186" t="str">
        <f>IF(Table_dataReported[[#This Row],[sampleId]]&lt;&gt;"", IF(Table_dataReported[[#This Row],[recId]]="","Missing record identifier","OK"),"")</f>
        <v/>
      </c>
      <c r="AR186" t="str">
        <f>IF(Table_dataReported[[#This Row],[sampleId]]&lt;&gt;"", IF(Table_dataReported[[#This Row],[envComp]]="","Missing environmental compartment","OK"),"")</f>
        <v/>
      </c>
      <c r="AS186" t="str">
        <f>IF(Table_dataReported[[#This Row],[sampleId]]&lt;&gt;"", IF(Table_dataReported[[#This Row],[pristineLoc]]="","Missing pristine location","OK"),"")</f>
        <v/>
      </c>
      <c r="AT186" t="str">
        <f>IF(Table_dataReported[[#This Row],[sampleId]]&lt;&gt;"", IF(Table_dataReported[[#This Row],[sampleLocCM]]="","Missing sampling location","OK"),"")</f>
        <v/>
      </c>
      <c r="AU186" t="str">
        <f>IF(Table_dataReported[[#This Row],[sampleId]]&lt;&gt;"", IF(Table_dataReported[[#This Row],[sampleDate]]="","Missing sampling date","OK"),"")</f>
        <v/>
      </c>
      <c r="AV186" t="str">
        <f>IF(Table_dataReported[[#This Row],[sampleId]]&lt;&gt;"", IF(Table_dataReported[[#This Row],[traceElText]]="","Missing trace element","OK"),"")</f>
        <v/>
      </c>
      <c r="AW186" t="str">
        <f>IF(Table_dataReported[[#This Row],[sampleId]]&lt;&gt;"", IF(Table_dataReported[[#This Row],[specText]]="","Missing speciation","OK"),"")</f>
        <v/>
      </c>
      <c r="AX186" t="str">
        <f>IF(Table_dataReported[[#This Row],[sampleId]]&lt;&gt;"", IF(Table_dataReported[[#This Row],[conc]]="","Missing concentration","OK"),"")</f>
        <v/>
      </c>
      <c r="AY186" t="str">
        <f>IF(Table_dataReported[[#This Row],[sampleId]]&lt;&gt;"", IF(Table_dataReported[[#This Row],[conc]]="","Missing method of analysis","OK"),"")</f>
        <v/>
      </c>
    </row>
    <row r="187" spans="2:51" x14ac:dyDescent="0.45">
      <c r="B187" t="str">
        <f>IF(AND(Table_dataReported[[#This Row],[sampleId]]&lt;&gt;"",Table_dataReported[[#This Row],[specText]]&lt;&gt;""),_xlfn.CONCAT(Table_dataReported[[#This Row],[sampleId]],"_",Table_dataReported[[#This Row],[specText]]),"")</f>
        <v/>
      </c>
      <c r="I187" t="str">
        <f>IF(Table_dataReported[[#This Row],[traceElText]]&lt;&gt;"",VLOOKUP(Table_dataReported[[#This Row],[traceElText]],Table_traceEl[],2,FALSE),"")</f>
        <v/>
      </c>
      <c r="K187" t="str">
        <f>IF(Table_dataReported[[#This Row],[specText]]&lt;&gt;"",VLOOKUP(Table_dataReported[[#This Row],[specText]],Table_spec[],2,FALSE),"")</f>
        <v/>
      </c>
      <c r="N187" t="str">
        <f>IF(Table_dataReported[[#This Row],[unitText]]&lt;&gt;"",VLOOKUP(Table_dataReported[[#This Row],[unitText]],Table_unit[],2,FALSE),"")</f>
        <v/>
      </c>
      <c r="P187" t="str">
        <f>IF(Table_dataReported[[#This Row],[weightText]]&lt;&gt;"",VLOOKUP(Table_dataReported[[#This Row],[weightText]],Table_weight[],2,FALSE),"")</f>
        <v/>
      </c>
      <c r="R187" t="str">
        <f>IF(Table_dataReported[[#This Row],[methAnText]]&lt;&gt;"",VLOOKUP(Table_dataReported[[#This Row],[methAnText]],Table_methAn[],2,FALSE),"")</f>
        <v/>
      </c>
      <c r="AA187" t="str">
        <f>IF(Table_dataReported[[#This Row],[unitText2]]&lt;&gt;"",VLOOKUP(Table_dataReported[[#This Row],[unitText2]],Table_unit[],2,FALSE),"")</f>
        <v/>
      </c>
      <c r="AB187" t="str">
        <f>IF(Table_dataReported[[#This Row],[unitText2]]="%","dw","")</f>
        <v/>
      </c>
      <c r="AC187" t="str">
        <f>IF(Table_dataReported[[#This Row],[weightText2]]&lt;&gt;"",VLOOKUP(Table_dataReported[[#This Row],[weightText2]],Table_weight[],2,FALSE),"")</f>
        <v/>
      </c>
      <c r="AF187" t="str">
        <f>IF(Table_dataReported[[#This Row],[unitText3]]&lt;&gt;"",VLOOKUP(Table_dataReported[[#This Row],[unitText3]],Table_unit[],2,FALSE),"")</f>
        <v/>
      </c>
      <c r="AG187" t="str">
        <f>IF(Table_dataReported[[#This Row],[unitText3]]="%","dw","")</f>
        <v/>
      </c>
      <c r="AH187" t="str">
        <f>IF(Table_dataReported[[#This Row],[weightText3]]&lt;&gt;"",VLOOKUP(Table_dataReported[[#This Row],[weightText3]],Table_weight[],2,FALSE),"")</f>
        <v/>
      </c>
      <c r="AQ187" t="str">
        <f>IF(Table_dataReported[[#This Row],[sampleId]]&lt;&gt;"", IF(Table_dataReported[[#This Row],[recId]]="","Missing record identifier","OK"),"")</f>
        <v/>
      </c>
      <c r="AR187" t="str">
        <f>IF(Table_dataReported[[#This Row],[sampleId]]&lt;&gt;"", IF(Table_dataReported[[#This Row],[envComp]]="","Missing environmental compartment","OK"),"")</f>
        <v/>
      </c>
      <c r="AS187" t="str">
        <f>IF(Table_dataReported[[#This Row],[sampleId]]&lt;&gt;"", IF(Table_dataReported[[#This Row],[pristineLoc]]="","Missing pristine location","OK"),"")</f>
        <v/>
      </c>
      <c r="AT187" t="str">
        <f>IF(Table_dataReported[[#This Row],[sampleId]]&lt;&gt;"", IF(Table_dataReported[[#This Row],[sampleLocCM]]="","Missing sampling location","OK"),"")</f>
        <v/>
      </c>
      <c r="AU187" t="str">
        <f>IF(Table_dataReported[[#This Row],[sampleId]]&lt;&gt;"", IF(Table_dataReported[[#This Row],[sampleDate]]="","Missing sampling date","OK"),"")</f>
        <v/>
      </c>
      <c r="AV187" t="str">
        <f>IF(Table_dataReported[[#This Row],[sampleId]]&lt;&gt;"", IF(Table_dataReported[[#This Row],[traceElText]]="","Missing trace element","OK"),"")</f>
        <v/>
      </c>
      <c r="AW187" t="str">
        <f>IF(Table_dataReported[[#This Row],[sampleId]]&lt;&gt;"", IF(Table_dataReported[[#This Row],[specText]]="","Missing speciation","OK"),"")</f>
        <v/>
      </c>
      <c r="AX187" t="str">
        <f>IF(Table_dataReported[[#This Row],[sampleId]]&lt;&gt;"", IF(Table_dataReported[[#This Row],[conc]]="","Missing concentration","OK"),"")</f>
        <v/>
      </c>
      <c r="AY187" t="str">
        <f>IF(Table_dataReported[[#This Row],[sampleId]]&lt;&gt;"", IF(Table_dataReported[[#This Row],[conc]]="","Missing method of analysis","OK"),"")</f>
        <v/>
      </c>
    </row>
    <row r="188" spans="2:51" x14ac:dyDescent="0.45">
      <c r="B188" t="str">
        <f>IF(AND(Table_dataReported[[#This Row],[sampleId]]&lt;&gt;"",Table_dataReported[[#This Row],[specText]]&lt;&gt;""),_xlfn.CONCAT(Table_dataReported[[#This Row],[sampleId]],"_",Table_dataReported[[#This Row],[specText]]),"")</f>
        <v/>
      </c>
      <c r="I188" t="str">
        <f>IF(Table_dataReported[[#This Row],[traceElText]]&lt;&gt;"",VLOOKUP(Table_dataReported[[#This Row],[traceElText]],Table_traceEl[],2,FALSE),"")</f>
        <v/>
      </c>
      <c r="K188" t="str">
        <f>IF(Table_dataReported[[#This Row],[specText]]&lt;&gt;"",VLOOKUP(Table_dataReported[[#This Row],[specText]],Table_spec[],2,FALSE),"")</f>
        <v/>
      </c>
      <c r="N188" t="str">
        <f>IF(Table_dataReported[[#This Row],[unitText]]&lt;&gt;"",VLOOKUP(Table_dataReported[[#This Row],[unitText]],Table_unit[],2,FALSE),"")</f>
        <v/>
      </c>
      <c r="P188" t="str">
        <f>IF(Table_dataReported[[#This Row],[weightText]]&lt;&gt;"",VLOOKUP(Table_dataReported[[#This Row],[weightText]],Table_weight[],2,FALSE),"")</f>
        <v/>
      </c>
      <c r="R188" t="str">
        <f>IF(Table_dataReported[[#This Row],[methAnText]]&lt;&gt;"",VLOOKUP(Table_dataReported[[#This Row],[methAnText]],Table_methAn[],2,FALSE),"")</f>
        <v/>
      </c>
      <c r="AA188" t="str">
        <f>IF(Table_dataReported[[#This Row],[unitText2]]&lt;&gt;"",VLOOKUP(Table_dataReported[[#This Row],[unitText2]],Table_unit[],2,FALSE),"")</f>
        <v/>
      </c>
      <c r="AB188" t="str">
        <f>IF(Table_dataReported[[#This Row],[unitText2]]="%","dw","")</f>
        <v/>
      </c>
      <c r="AC188" t="str">
        <f>IF(Table_dataReported[[#This Row],[weightText2]]&lt;&gt;"",VLOOKUP(Table_dataReported[[#This Row],[weightText2]],Table_weight[],2,FALSE),"")</f>
        <v/>
      </c>
      <c r="AF188" t="str">
        <f>IF(Table_dataReported[[#This Row],[unitText3]]&lt;&gt;"",VLOOKUP(Table_dataReported[[#This Row],[unitText3]],Table_unit[],2,FALSE),"")</f>
        <v/>
      </c>
      <c r="AG188" t="str">
        <f>IF(Table_dataReported[[#This Row],[unitText3]]="%","dw","")</f>
        <v/>
      </c>
      <c r="AH188" t="str">
        <f>IF(Table_dataReported[[#This Row],[weightText3]]&lt;&gt;"",VLOOKUP(Table_dataReported[[#This Row],[weightText3]],Table_weight[],2,FALSE),"")</f>
        <v/>
      </c>
      <c r="AQ188" t="str">
        <f>IF(Table_dataReported[[#This Row],[sampleId]]&lt;&gt;"", IF(Table_dataReported[[#This Row],[recId]]="","Missing record identifier","OK"),"")</f>
        <v/>
      </c>
      <c r="AR188" t="str">
        <f>IF(Table_dataReported[[#This Row],[sampleId]]&lt;&gt;"", IF(Table_dataReported[[#This Row],[envComp]]="","Missing environmental compartment","OK"),"")</f>
        <v/>
      </c>
      <c r="AS188" t="str">
        <f>IF(Table_dataReported[[#This Row],[sampleId]]&lt;&gt;"", IF(Table_dataReported[[#This Row],[pristineLoc]]="","Missing pristine location","OK"),"")</f>
        <v/>
      </c>
      <c r="AT188" t="str">
        <f>IF(Table_dataReported[[#This Row],[sampleId]]&lt;&gt;"", IF(Table_dataReported[[#This Row],[sampleLocCM]]="","Missing sampling location","OK"),"")</f>
        <v/>
      </c>
      <c r="AU188" t="str">
        <f>IF(Table_dataReported[[#This Row],[sampleId]]&lt;&gt;"", IF(Table_dataReported[[#This Row],[sampleDate]]="","Missing sampling date","OK"),"")</f>
        <v/>
      </c>
      <c r="AV188" t="str">
        <f>IF(Table_dataReported[[#This Row],[sampleId]]&lt;&gt;"", IF(Table_dataReported[[#This Row],[traceElText]]="","Missing trace element","OK"),"")</f>
        <v/>
      </c>
      <c r="AW188" t="str">
        <f>IF(Table_dataReported[[#This Row],[sampleId]]&lt;&gt;"", IF(Table_dataReported[[#This Row],[specText]]="","Missing speciation","OK"),"")</f>
        <v/>
      </c>
      <c r="AX188" t="str">
        <f>IF(Table_dataReported[[#This Row],[sampleId]]&lt;&gt;"", IF(Table_dataReported[[#This Row],[conc]]="","Missing concentration","OK"),"")</f>
        <v/>
      </c>
      <c r="AY188" t="str">
        <f>IF(Table_dataReported[[#This Row],[sampleId]]&lt;&gt;"", IF(Table_dataReported[[#This Row],[conc]]="","Missing method of analysis","OK"),"")</f>
        <v/>
      </c>
    </row>
    <row r="189" spans="2:51" x14ac:dyDescent="0.45">
      <c r="B189" t="str">
        <f>IF(AND(Table_dataReported[[#This Row],[sampleId]]&lt;&gt;"",Table_dataReported[[#This Row],[specText]]&lt;&gt;""),_xlfn.CONCAT(Table_dataReported[[#This Row],[sampleId]],"_",Table_dataReported[[#This Row],[specText]]),"")</f>
        <v/>
      </c>
      <c r="I189" t="str">
        <f>IF(Table_dataReported[[#This Row],[traceElText]]&lt;&gt;"",VLOOKUP(Table_dataReported[[#This Row],[traceElText]],Table_traceEl[],2,FALSE),"")</f>
        <v/>
      </c>
      <c r="K189" t="str">
        <f>IF(Table_dataReported[[#This Row],[specText]]&lt;&gt;"",VLOOKUP(Table_dataReported[[#This Row],[specText]],Table_spec[],2,FALSE),"")</f>
        <v/>
      </c>
      <c r="N189" t="str">
        <f>IF(Table_dataReported[[#This Row],[unitText]]&lt;&gt;"",VLOOKUP(Table_dataReported[[#This Row],[unitText]],Table_unit[],2,FALSE),"")</f>
        <v/>
      </c>
      <c r="P189" t="str">
        <f>IF(Table_dataReported[[#This Row],[weightText]]&lt;&gt;"",VLOOKUP(Table_dataReported[[#This Row],[weightText]],Table_weight[],2,FALSE),"")</f>
        <v/>
      </c>
      <c r="R189" t="str">
        <f>IF(Table_dataReported[[#This Row],[methAnText]]&lt;&gt;"",VLOOKUP(Table_dataReported[[#This Row],[methAnText]],Table_methAn[],2,FALSE),"")</f>
        <v/>
      </c>
      <c r="AA189" t="str">
        <f>IF(Table_dataReported[[#This Row],[unitText2]]&lt;&gt;"",VLOOKUP(Table_dataReported[[#This Row],[unitText2]],Table_unit[],2,FALSE),"")</f>
        <v/>
      </c>
      <c r="AB189" t="str">
        <f>IF(Table_dataReported[[#This Row],[unitText2]]="%","dw","")</f>
        <v/>
      </c>
      <c r="AC189" t="str">
        <f>IF(Table_dataReported[[#This Row],[weightText2]]&lt;&gt;"",VLOOKUP(Table_dataReported[[#This Row],[weightText2]],Table_weight[],2,FALSE),"")</f>
        <v/>
      </c>
      <c r="AF189" t="str">
        <f>IF(Table_dataReported[[#This Row],[unitText3]]&lt;&gt;"",VLOOKUP(Table_dataReported[[#This Row],[unitText3]],Table_unit[],2,FALSE),"")</f>
        <v/>
      </c>
      <c r="AG189" t="str">
        <f>IF(Table_dataReported[[#This Row],[unitText3]]="%","dw","")</f>
        <v/>
      </c>
      <c r="AH189" t="str">
        <f>IF(Table_dataReported[[#This Row],[weightText3]]&lt;&gt;"",VLOOKUP(Table_dataReported[[#This Row],[weightText3]],Table_weight[],2,FALSE),"")</f>
        <v/>
      </c>
      <c r="AQ189" t="str">
        <f>IF(Table_dataReported[[#This Row],[sampleId]]&lt;&gt;"", IF(Table_dataReported[[#This Row],[recId]]="","Missing record identifier","OK"),"")</f>
        <v/>
      </c>
      <c r="AR189" t="str">
        <f>IF(Table_dataReported[[#This Row],[sampleId]]&lt;&gt;"", IF(Table_dataReported[[#This Row],[envComp]]="","Missing environmental compartment","OK"),"")</f>
        <v/>
      </c>
      <c r="AS189" t="str">
        <f>IF(Table_dataReported[[#This Row],[sampleId]]&lt;&gt;"", IF(Table_dataReported[[#This Row],[pristineLoc]]="","Missing pristine location","OK"),"")</f>
        <v/>
      </c>
      <c r="AT189" t="str">
        <f>IF(Table_dataReported[[#This Row],[sampleId]]&lt;&gt;"", IF(Table_dataReported[[#This Row],[sampleLocCM]]="","Missing sampling location","OK"),"")</f>
        <v/>
      </c>
      <c r="AU189" t="str">
        <f>IF(Table_dataReported[[#This Row],[sampleId]]&lt;&gt;"", IF(Table_dataReported[[#This Row],[sampleDate]]="","Missing sampling date","OK"),"")</f>
        <v/>
      </c>
      <c r="AV189" t="str">
        <f>IF(Table_dataReported[[#This Row],[sampleId]]&lt;&gt;"", IF(Table_dataReported[[#This Row],[traceElText]]="","Missing trace element","OK"),"")</f>
        <v/>
      </c>
      <c r="AW189" t="str">
        <f>IF(Table_dataReported[[#This Row],[sampleId]]&lt;&gt;"", IF(Table_dataReported[[#This Row],[specText]]="","Missing speciation","OK"),"")</f>
        <v/>
      </c>
      <c r="AX189" t="str">
        <f>IF(Table_dataReported[[#This Row],[sampleId]]&lt;&gt;"", IF(Table_dataReported[[#This Row],[conc]]="","Missing concentration","OK"),"")</f>
        <v/>
      </c>
      <c r="AY189" t="str">
        <f>IF(Table_dataReported[[#This Row],[sampleId]]&lt;&gt;"", IF(Table_dataReported[[#This Row],[conc]]="","Missing method of analysis","OK"),"")</f>
        <v/>
      </c>
    </row>
    <row r="190" spans="2:51" x14ac:dyDescent="0.45">
      <c r="B190" t="str">
        <f>IF(AND(Table_dataReported[[#This Row],[sampleId]]&lt;&gt;"",Table_dataReported[[#This Row],[specText]]&lt;&gt;""),_xlfn.CONCAT(Table_dataReported[[#This Row],[sampleId]],"_",Table_dataReported[[#This Row],[specText]]),"")</f>
        <v/>
      </c>
      <c r="I190" t="str">
        <f>IF(Table_dataReported[[#This Row],[traceElText]]&lt;&gt;"",VLOOKUP(Table_dataReported[[#This Row],[traceElText]],Table_traceEl[],2,FALSE),"")</f>
        <v/>
      </c>
      <c r="K190" t="str">
        <f>IF(Table_dataReported[[#This Row],[specText]]&lt;&gt;"",VLOOKUP(Table_dataReported[[#This Row],[specText]],Table_spec[],2,FALSE),"")</f>
        <v/>
      </c>
      <c r="N190" t="str">
        <f>IF(Table_dataReported[[#This Row],[unitText]]&lt;&gt;"",VLOOKUP(Table_dataReported[[#This Row],[unitText]],Table_unit[],2,FALSE),"")</f>
        <v/>
      </c>
      <c r="P190" t="str">
        <f>IF(Table_dataReported[[#This Row],[weightText]]&lt;&gt;"",VLOOKUP(Table_dataReported[[#This Row],[weightText]],Table_weight[],2,FALSE),"")</f>
        <v/>
      </c>
      <c r="R190" t="str">
        <f>IF(Table_dataReported[[#This Row],[methAnText]]&lt;&gt;"",VLOOKUP(Table_dataReported[[#This Row],[methAnText]],Table_methAn[],2,FALSE),"")</f>
        <v/>
      </c>
      <c r="AA190" t="str">
        <f>IF(Table_dataReported[[#This Row],[unitText2]]&lt;&gt;"",VLOOKUP(Table_dataReported[[#This Row],[unitText2]],Table_unit[],2,FALSE),"")</f>
        <v/>
      </c>
      <c r="AB190" t="str">
        <f>IF(Table_dataReported[[#This Row],[unitText2]]="%","dw","")</f>
        <v/>
      </c>
      <c r="AC190" t="str">
        <f>IF(Table_dataReported[[#This Row],[weightText2]]&lt;&gt;"",VLOOKUP(Table_dataReported[[#This Row],[weightText2]],Table_weight[],2,FALSE),"")</f>
        <v/>
      </c>
      <c r="AF190" t="str">
        <f>IF(Table_dataReported[[#This Row],[unitText3]]&lt;&gt;"",VLOOKUP(Table_dataReported[[#This Row],[unitText3]],Table_unit[],2,FALSE),"")</f>
        <v/>
      </c>
      <c r="AG190" t="str">
        <f>IF(Table_dataReported[[#This Row],[unitText3]]="%","dw","")</f>
        <v/>
      </c>
      <c r="AH190" t="str">
        <f>IF(Table_dataReported[[#This Row],[weightText3]]&lt;&gt;"",VLOOKUP(Table_dataReported[[#This Row],[weightText3]],Table_weight[],2,FALSE),"")</f>
        <v/>
      </c>
      <c r="AQ190" t="str">
        <f>IF(Table_dataReported[[#This Row],[sampleId]]&lt;&gt;"", IF(Table_dataReported[[#This Row],[recId]]="","Missing record identifier","OK"),"")</f>
        <v/>
      </c>
      <c r="AR190" t="str">
        <f>IF(Table_dataReported[[#This Row],[sampleId]]&lt;&gt;"", IF(Table_dataReported[[#This Row],[envComp]]="","Missing environmental compartment","OK"),"")</f>
        <v/>
      </c>
      <c r="AS190" t="str">
        <f>IF(Table_dataReported[[#This Row],[sampleId]]&lt;&gt;"", IF(Table_dataReported[[#This Row],[pristineLoc]]="","Missing pristine location","OK"),"")</f>
        <v/>
      </c>
      <c r="AT190" t="str">
        <f>IF(Table_dataReported[[#This Row],[sampleId]]&lt;&gt;"", IF(Table_dataReported[[#This Row],[sampleLocCM]]="","Missing sampling location","OK"),"")</f>
        <v/>
      </c>
      <c r="AU190" t="str">
        <f>IF(Table_dataReported[[#This Row],[sampleId]]&lt;&gt;"", IF(Table_dataReported[[#This Row],[sampleDate]]="","Missing sampling date","OK"),"")</f>
        <v/>
      </c>
      <c r="AV190" t="str">
        <f>IF(Table_dataReported[[#This Row],[sampleId]]&lt;&gt;"", IF(Table_dataReported[[#This Row],[traceElText]]="","Missing trace element","OK"),"")</f>
        <v/>
      </c>
      <c r="AW190" t="str">
        <f>IF(Table_dataReported[[#This Row],[sampleId]]&lt;&gt;"", IF(Table_dataReported[[#This Row],[specText]]="","Missing speciation","OK"),"")</f>
        <v/>
      </c>
      <c r="AX190" t="str">
        <f>IF(Table_dataReported[[#This Row],[sampleId]]&lt;&gt;"", IF(Table_dataReported[[#This Row],[conc]]="","Missing concentration","OK"),"")</f>
        <v/>
      </c>
      <c r="AY190" t="str">
        <f>IF(Table_dataReported[[#This Row],[sampleId]]&lt;&gt;"", IF(Table_dataReported[[#This Row],[conc]]="","Missing method of analysis","OK"),"")</f>
        <v/>
      </c>
    </row>
    <row r="191" spans="2:51" x14ac:dyDescent="0.45">
      <c r="B191" t="str">
        <f>IF(AND(Table_dataReported[[#This Row],[sampleId]]&lt;&gt;"",Table_dataReported[[#This Row],[specText]]&lt;&gt;""),_xlfn.CONCAT(Table_dataReported[[#This Row],[sampleId]],"_",Table_dataReported[[#This Row],[specText]]),"")</f>
        <v/>
      </c>
      <c r="I191" t="str">
        <f>IF(Table_dataReported[[#This Row],[traceElText]]&lt;&gt;"",VLOOKUP(Table_dataReported[[#This Row],[traceElText]],Table_traceEl[],2,FALSE),"")</f>
        <v/>
      </c>
      <c r="K191" t="str">
        <f>IF(Table_dataReported[[#This Row],[specText]]&lt;&gt;"",VLOOKUP(Table_dataReported[[#This Row],[specText]],Table_spec[],2,FALSE),"")</f>
        <v/>
      </c>
      <c r="N191" t="str">
        <f>IF(Table_dataReported[[#This Row],[unitText]]&lt;&gt;"",VLOOKUP(Table_dataReported[[#This Row],[unitText]],Table_unit[],2,FALSE),"")</f>
        <v/>
      </c>
      <c r="P191" t="str">
        <f>IF(Table_dataReported[[#This Row],[weightText]]&lt;&gt;"",VLOOKUP(Table_dataReported[[#This Row],[weightText]],Table_weight[],2,FALSE),"")</f>
        <v/>
      </c>
      <c r="R191" t="str">
        <f>IF(Table_dataReported[[#This Row],[methAnText]]&lt;&gt;"",VLOOKUP(Table_dataReported[[#This Row],[methAnText]],Table_methAn[],2,FALSE),"")</f>
        <v/>
      </c>
      <c r="AA191" t="str">
        <f>IF(Table_dataReported[[#This Row],[unitText2]]&lt;&gt;"",VLOOKUP(Table_dataReported[[#This Row],[unitText2]],Table_unit[],2,FALSE),"")</f>
        <v/>
      </c>
      <c r="AB191" t="str">
        <f>IF(Table_dataReported[[#This Row],[unitText2]]="%","dw","")</f>
        <v/>
      </c>
      <c r="AC191" t="str">
        <f>IF(Table_dataReported[[#This Row],[weightText2]]&lt;&gt;"",VLOOKUP(Table_dataReported[[#This Row],[weightText2]],Table_weight[],2,FALSE),"")</f>
        <v/>
      </c>
      <c r="AF191" t="str">
        <f>IF(Table_dataReported[[#This Row],[unitText3]]&lt;&gt;"",VLOOKUP(Table_dataReported[[#This Row],[unitText3]],Table_unit[],2,FALSE),"")</f>
        <v/>
      </c>
      <c r="AG191" t="str">
        <f>IF(Table_dataReported[[#This Row],[unitText3]]="%","dw","")</f>
        <v/>
      </c>
      <c r="AH191" t="str">
        <f>IF(Table_dataReported[[#This Row],[weightText3]]&lt;&gt;"",VLOOKUP(Table_dataReported[[#This Row],[weightText3]],Table_weight[],2,FALSE),"")</f>
        <v/>
      </c>
      <c r="AQ191" t="str">
        <f>IF(Table_dataReported[[#This Row],[sampleId]]&lt;&gt;"", IF(Table_dataReported[[#This Row],[recId]]="","Missing record identifier","OK"),"")</f>
        <v/>
      </c>
      <c r="AR191" t="str">
        <f>IF(Table_dataReported[[#This Row],[sampleId]]&lt;&gt;"", IF(Table_dataReported[[#This Row],[envComp]]="","Missing environmental compartment","OK"),"")</f>
        <v/>
      </c>
      <c r="AS191" t="str">
        <f>IF(Table_dataReported[[#This Row],[sampleId]]&lt;&gt;"", IF(Table_dataReported[[#This Row],[pristineLoc]]="","Missing pristine location","OK"),"")</f>
        <v/>
      </c>
      <c r="AT191" t="str">
        <f>IF(Table_dataReported[[#This Row],[sampleId]]&lt;&gt;"", IF(Table_dataReported[[#This Row],[sampleLocCM]]="","Missing sampling location","OK"),"")</f>
        <v/>
      </c>
      <c r="AU191" t="str">
        <f>IF(Table_dataReported[[#This Row],[sampleId]]&lt;&gt;"", IF(Table_dataReported[[#This Row],[sampleDate]]="","Missing sampling date","OK"),"")</f>
        <v/>
      </c>
      <c r="AV191" t="str">
        <f>IF(Table_dataReported[[#This Row],[sampleId]]&lt;&gt;"", IF(Table_dataReported[[#This Row],[traceElText]]="","Missing trace element","OK"),"")</f>
        <v/>
      </c>
      <c r="AW191" t="str">
        <f>IF(Table_dataReported[[#This Row],[sampleId]]&lt;&gt;"", IF(Table_dataReported[[#This Row],[specText]]="","Missing speciation","OK"),"")</f>
        <v/>
      </c>
      <c r="AX191" t="str">
        <f>IF(Table_dataReported[[#This Row],[sampleId]]&lt;&gt;"", IF(Table_dataReported[[#This Row],[conc]]="","Missing concentration","OK"),"")</f>
        <v/>
      </c>
      <c r="AY191" t="str">
        <f>IF(Table_dataReported[[#This Row],[sampleId]]&lt;&gt;"", IF(Table_dataReported[[#This Row],[conc]]="","Missing method of analysis","OK"),"")</f>
        <v/>
      </c>
    </row>
    <row r="192" spans="2:51" x14ac:dyDescent="0.45">
      <c r="B192" t="str">
        <f>IF(AND(Table_dataReported[[#This Row],[sampleId]]&lt;&gt;"",Table_dataReported[[#This Row],[specText]]&lt;&gt;""),_xlfn.CONCAT(Table_dataReported[[#This Row],[sampleId]],"_",Table_dataReported[[#This Row],[specText]]),"")</f>
        <v/>
      </c>
      <c r="I192" t="str">
        <f>IF(Table_dataReported[[#This Row],[traceElText]]&lt;&gt;"",VLOOKUP(Table_dataReported[[#This Row],[traceElText]],Table_traceEl[],2,FALSE),"")</f>
        <v/>
      </c>
      <c r="K192" t="str">
        <f>IF(Table_dataReported[[#This Row],[specText]]&lt;&gt;"",VLOOKUP(Table_dataReported[[#This Row],[specText]],Table_spec[],2,FALSE),"")</f>
        <v/>
      </c>
      <c r="N192" t="str">
        <f>IF(Table_dataReported[[#This Row],[unitText]]&lt;&gt;"",VLOOKUP(Table_dataReported[[#This Row],[unitText]],Table_unit[],2,FALSE),"")</f>
        <v/>
      </c>
      <c r="P192" t="str">
        <f>IF(Table_dataReported[[#This Row],[weightText]]&lt;&gt;"",VLOOKUP(Table_dataReported[[#This Row],[weightText]],Table_weight[],2,FALSE),"")</f>
        <v/>
      </c>
      <c r="R192" t="str">
        <f>IF(Table_dataReported[[#This Row],[methAnText]]&lt;&gt;"",VLOOKUP(Table_dataReported[[#This Row],[methAnText]],Table_methAn[],2,FALSE),"")</f>
        <v/>
      </c>
      <c r="AA192" t="str">
        <f>IF(Table_dataReported[[#This Row],[unitText2]]&lt;&gt;"",VLOOKUP(Table_dataReported[[#This Row],[unitText2]],Table_unit[],2,FALSE),"")</f>
        <v/>
      </c>
      <c r="AB192" t="str">
        <f>IF(Table_dataReported[[#This Row],[unitText2]]="%","dw","")</f>
        <v/>
      </c>
      <c r="AC192" t="str">
        <f>IF(Table_dataReported[[#This Row],[weightText2]]&lt;&gt;"",VLOOKUP(Table_dataReported[[#This Row],[weightText2]],Table_weight[],2,FALSE),"")</f>
        <v/>
      </c>
      <c r="AF192" t="str">
        <f>IF(Table_dataReported[[#This Row],[unitText3]]&lt;&gt;"",VLOOKUP(Table_dataReported[[#This Row],[unitText3]],Table_unit[],2,FALSE),"")</f>
        <v/>
      </c>
      <c r="AG192" t="str">
        <f>IF(Table_dataReported[[#This Row],[unitText3]]="%","dw","")</f>
        <v/>
      </c>
      <c r="AH192" t="str">
        <f>IF(Table_dataReported[[#This Row],[weightText3]]&lt;&gt;"",VLOOKUP(Table_dataReported[[#This Row],[weightText3]],Table_weight[],2,FALSE),"")</f>
        <v/>
      </c>
      <c r="AQ192" t="str">
        <f>IF(Table_dataReported[[#This Row],[sampleId]]&lt;&gt;"", IF(Table_dataReported[[#This Row],[recId]]="","Missing record identifier","OK"),"")</f>
        <v/>
      </c>
      <c r="AR192" t="str">
        <f>IF(Table_dataReported[[#This Row],[sampleId]]&lt;&gt;"", IF(Table_dataReported[[#This Row],[envComp]]="","Missing environmental compartment","OK"),"")</f>
        <v/>
      </c>
      <c r="AS192" t="str">
        <f>IF(Table_dataReported[[#This Row],[sampleId]]&lt;&gt;"", IF(Table_dataReported[[#This Row],[pristineLoc]]="","Missing pristine location","OK"),"")</f>
        <v/>
      </c>
      <c r="AT192" t="str">
        <f>IF(Table_dataReported[[#This Row],[sampleId]]&lt;&gt;"", IF(Table_dataReported[[#This Row],[sampleLocCM]]="","Missing sampling location","OK"),"")</f>
        <v/>
      </c>
      <c r="AU192" t="str">
        <f>IF(Table_dataReported[[#This Row],[sampleId]]&lt;&gt;"", IF(Table_dataReported[[#This Row],[sampleDate]]="","Missing sampling date","OK"),"")</f>
        <v/>
      </c>
      <c r="AV192" t="str">
        <f>IF(Table_dataReported[[#This Row],[sampleId]]&lt;&gt;"", IF(Table_dataReported[[#This Row],[traceElText]]="","Missing trace element","OK"),"")</f>
        <v/>
      </c>
      <c r="AW192" t="str">
        <f>IF(Table_dataReported[[#This Row],[sampleId]]&lt;&gt;"", IF(Table_dataReported[[#This Row],[specText]]="","Missing speciation","OK"),"")</f>
        <v/>
      </c>
      <c r="AX192" t="str">
        <f>IF(Table_dataReported[[#This Row],[sampleId]]&lt;&gt;"", IF(Table_dataReported[[#This Row],[conc]]="","Missing concentration","OK"),"")</f>
        <v/>
      </c>
      <c r="AY192" t="str">
        <f>IF(Table_dataReported[[#This Row],[sampleId]]&lt;&gt;"", IF(Table_dataReported[[#This Row],[conc]]="","Missing method of analysis","OK"),"")</f>
        <v/>
      </c>
    </row>
    <row r="193" spans="2:51" x14ac:dyDescent="0.45">
      <c r="B193" t="str">
        <f>IF(AND(Table_dataReported[[#This Row],[sampleId]]&lt;&gt;"",Table_dataReported[[#This Row],[specText]]&lt;&gt;""),_xlfn.CONCAT(Table_dataReported[[#This Row],[sampleId]],"_",Table_dataReported[[#This Row],[specText]]),"")</f>
        <v/>
      </c>
      <c r="I193" t="str">
        <f>IF(Table_dataReported[[#This Row],[traceElText]]&lt;&gt;"",VLOOKUP(Table_dataReported[[#This Row],[traceElText]],Table_traceEl[],2,FALSE),"")</f>
        <v/>
      </c>
      <c r="K193" t="str">
        <f>IF(Table_dataReported[[#This Row],[specText]]&lt;&gt;"",VLOOKUP(Table_dataReported[[#This Row],[specText]],Table_spec[],2,FALSE),"")</f>
        <v/>
      </c>
      <c r="N193" t="str">
        <f>IF(Table_dataReported[[#This Row],[unitText]]&lt;&gt;"",VLOOKUP(Table_dataReported[[#This Row],[unitText]],Table_unit[],2,FALSE),"")</f>
        <v/>
      </c>
      <c r="P193" t="str">
        <f>IF(Table_dataReported[[#This Row],[weightText]]&lt;&gt;"",VLOOKUP(Table_dataReported[[#This Row],[weightText]],Table_weight[],2,FALSE),"")</f>
        <v/>
      </c>
      <c r="R193" t="str">
        <f>IF(Table_dataReported[[#This Row],[methAnText]]&lt;&gt;"",VLOOKUP(Table_dataReported[[#This Row],[methAnText]],Table_methAn[],2,FALSE),"")</f>
        <v/>
      </c>
      <c r="AA193" t="str">
        <f>IF(Table_dataReported[[#This Row],[unitText2]]&lt;&gt;"",VLOOKUP(Table_dataReported[[#This Row],[unitText2]],Table_unit[],2,FALSE),"")</f>
        <v/>
      </c>
      <c r="AB193" t="str">
        <f>IF(Table_dataReported[[#This Row],[unitText2]]="%","dw","")</f>
        <v/>
      </c>
      <c r="AC193" t="str">
        <f>IF(Table_dataReported[[#This Row],[weightText2]]&lt;&gt;"",VLOOKUP(Table_dataReported[[#This Row],[weightText2]],Table_weight[],2,FALSE),"")</f>
        <v/>
      </c>
      <c r="AF193" t="str">
        <f>IF(Table_dataReported[[#This Row],[unitText3]]&lt;&gt;"",VLOOKUP(Table_dataReported[[#This Row],[unitText3]],Table_unit[],2,FALSE),"")</f>
        <v/>
      </c>
      <c r="AG193" t="str">
        <f>IF(Table_dataReported[[#This Row],[unitText3]]="%","dw","")</f>
        <v/>
      </c>
      <c r="AH193" t="str">
        <f>IF(Table_dataReported[[#This Row],[weightText3]]&lt;&gt;"",VLOOKUP(Table_dataReported[[#This Row],[weightText3]],Table_weight[],2,FALSE),"")</f>
        <v/>
      </c>
      <c r="AQ193" t="str">
        <f>IF(Table_dataReported[[#This Row],[sampleId]]&lt;&gt;"", IF(Table_dataReported[[#This Row],[recId]]="","Missing record identifier","OK"),"")</f>
        <v/>
      </c>
      <c r="AR193" t="str">
        <f>IF(Table_dataReported[[#This Row],[sampleId]]&lt;&gt;"", IF(Table_dataReported[[#This Row],[envComp]]="","Missing environmental compartment","OK"),"")</f>
        <v/>
      </c>
      <c r="AS193" t="str">
        <f>IF(Table_dataReported[[#This Row],[sampleId]]&lt;&gt;"", IF(Table_dataReported[[#This Row],[pristineLoc]]="","Missing pristine location","OK"),"")</f>
        <v/>
      </c>
      <c r="AT193" t="str">
        <f>IF(Table_dataReported[[#This Row],[sampleId]]&lt;&gt;"", IF(Table_dataReported[[#This Row],[sampleLocCM]]="","Missing sampling location","OK"),"")</f>
        <v/>
      </c>
      <c r="AU193" t="str">
        <f>IF(Table_dataReported[[#This Row],[sampleId]]&lt;&gt;"", IF(Table_dataReported[[#This Row],[sampleDate]]="","Missing sampling date","OK"),"")</f>
        <v/>
      </c>
      <c r="AV193" t="str">
        <f>IF(Table_dataReported[[#This Row],[sampleId]]&lt;&gt;"", IF(Table_dataReported[[#This Row],[traceElText]]="","Missing trace element","OK"),"")</f>
        <v/>
      </c>
      <c r="AW193" t="str">
        <f>IF(Table_dataReported[[#This Row],[sampleId]]&lt;&gt;"", IF(Table_dataReported[[#This Row],[specText]]="","Missing speciation","OK"),"")</f>
        <v/>
      </c>
      <c r="AX193" t="str">
        <f>IF(Table_dataReported[[#This Row],[sampleId]]&lt;&gt;"", IF(Table_dataReported[[#This Row],[conc]]="","Missing concentration","OK"),"")</f>
        <v/>
      </c>
      <c r="AY193" t="str">
        <f>IF(Table_dataReported[[#This Row],[sampleId]]&lt;&gt;"", IF(Table_dataReported[[#This Row],[conc]]="","Missing method of analysis","OK"),"")</f>
        <v/>
      </c>
    </row>
    <row r="194" spans="2:51" x14ac:dyDescent="0.45">
      <c r="B194" t="str">
        <f>IF(AND(Table_dataReported[[#This Row],[sampleId]]&lt;&gt;"",Table_dataReported[[#This Row],[specText]]&lt;&gt;""),_xlfn.CONCAT(Table_dataReported[[#This Row],[sampleId]],"_",Table_dataReported[[#This Row],[specText]]),"")</f>
        <v/>
      </c>
      <c r="I194" t="str">
        <f>IF(Table_dataReported[[#This Row],[traceElText]]&lt;&gt;"",VLOOKUP(Table_dataReported[[#This Row],[traceElText]],Table_traceEl[],2,FALSE),"")</f>
        <v/>
      </c>
      <c r="K194" t="str">
        <f>IF(Table_dataReported[[#This Row],[specText]]&lt;&gt;"",VLOOKUP(Table_dataReported[[#This Row],[specText]],Table_spec[],2,FALSE),"")</f>
        <v/>
      </c>
      <c r="N194" t="str">
        <f>IF(Table_dataReported[[#This Row],[unitText]]&lt;&gt;"",VLOOKUP(Table_dataReported[[#This Row],[unitText]],Table_unit[],2,FALSE),"")</f>
        <v/>
      </c>
      <c r="P194" t="str">
        <f>IF(Table_dataReported[[#This Row],[weightText]]&lt;&gt;"",VLOOKUP(Table_dataReported[[#This Row],[weightText]],Table_weight[],2,FALSE),"")</f>
        <v/>
      </c>
      <c r="R194" t="str">
        <f>IF(Table_dataReported[[#This Row],[methAnText]]&lt;&gt;"",VLOOKUP(Table_dataReported[[#This Row],[methAnText]],Table_methAn[],2,FALSE),"")</f>
        <v/>
      </c>
      <c r="AA194" t="str">
        <f>IF(Table_dataReported[[#This Row],[unitText2]]&lt;&gt;"",VLOOKUP(Table_dataReported[[#This Row],[unitText2]],Table_unit[],2,FALSE),"")</f>
        <v/>
      </c>
      <c r="AB194" t="str">
        <f>IF(Table_dataReported[[#This Row],[unitText2]]="%","dw","")</f>
        <v/>
      </c>
      <c r="AC194" t="str">
        <f>IF(Table_dataReported[[#This Row],[weightText2]]&lt;&gt;"",VLOOKUP(Table_dataReported[[#This Row],[weightText2]],Table_weight[],2,FALSE),"")</f>
        <v/>
      </c>
      <c r="AF194" t="str">
        <f>IF(Table_dataReported[[#This Row],[unitText3]]&lt;&gt;"",VLOOKUP(Table_dataReported[[#This Row],[unitText3]],Table_unit[],2,FALSE),"")</f>
        <v/>
      </c>
      <c r="AG194" t="str">
        <f>IF(Table_dataReported[[#This Row],[unitText3]]="%","dw","")</f>
        <v/>
      </c>
      <c r="AH194" t="str">
        <f>IF(Table_dataReported[[#This Row],[weightText3]]&lt;&gt;"",VLOOKUP(Table_dataReported[[#This Row],[weightText3]],Table_weight[],2,FALSE),"")</f>
        <v/>
      </c>
      <c r="AQ194" t="str">
        <f>IF(Table_dataReported[[#This Row],[sampleId]]&lt;&gt;"", IF(Table_dataReported[[#This Row],[recId]]="","Missing record identifier","OK"),"")</f>
        <v/>
      </c>
      <c r="AR194" t="str">
        <f>IF(Table_dataReported[[#This Row],[sampleId]]&lt;&gt;"", IF(Table_dataReported[[#This Row],[envComp]]="","Missing environmental compartment","OK"),"")</f>
        <v/>
      </c>
      <c r="AS194" t="str">
        <f>IF(Table_dataReported[[#This Row],[sampleId]]&lt;&gt;"", IF(Table_dataReported[[#This Row],[pristineLoc]]="","Missing pristine location","OK"),"")</f>
        <v/>
      </c>
      <c r="AT194" t="str">
        <f>IF(Table_dataReported[[#This Row],[sampleId]]&lt;&gt;"", IF(Table_dataReported[[#This Row],[sampleLocCM]]="","Missing sampling location","OK"),"")</f>
        <v/>
      </c>
      <c r="AU194" t="str">
        <f>IF(Table_dataReported[[#This Row],[sampleId]]&lt;&gt;"", IF(Table_dataReported[[#This Row],[sampleDate]]="","Missing sampling date","OK"),"")</f>
        <v/>
      </c>
      <c r="AV194" t="str">
        <f>IF(Table_dataReported[[#This Row],[sampleId]]&lt;&gt;"", IF(Table_dataReported[[#This Row],[traceElText]]="","Missing trace element","OK"),"")</f>
        <v/>
      </c>
      <c r="AW194" t="str">
        <f>IF(Table_dataReported[[#This Row],[sampleId]]&lt;&gt;"", IF(Table_dataReported[[#This Row],[specText]]="","Missing speciation","OK"),"")</f>
        <v/>
      </c>
      <c r="AX194" t="str">
        <f>IF(Table_dataReported[[#This Row],[sampleId]]&lt;&gt;"", IF(Table_dataReported[[#This Row],[conc]]="","Missing concentration","OK"),"")</f>
        <v/>
      </c>
      <c r="AY194" t="str">
        <f>IF(Table_dataReported[[#This Row],[sampleId]]&lt;&gt;"", IF(Table_dataReported[[#This Row],[conc]]="","Missing method of analysis","OK"),"")</f>
        <v/>
      </c>
    </row>
    <row r="195" spans="2:51" x14ac:dyDescent="0.45">
      <c r="B195" t="str">
        <f>IF(AND(Table_dataReported[[#This Row],[sampleId]]&lt;&gt;"",Table_dataReported[[#This Row],[specText]]&lt;&gt;""),_xlfn.CONCAT(Table_dataReported[[#This Row],[sampleId]],"_",Table_dataReported[[#This Row],[specText]]),"")</f>
        <v/>
      </c>
      <c r="I195" t="str">
        <f>IF(Table_dataReported[[#This Row],[traceElText]]&lt;&gt;"",VLOOKUP(Table_dataReported[[#This Row],[traceElText]],Table_traceEl[],2,FALSE),"")</f>
        <v/>
      </c>
      <c r="K195" t="str">
        <f>IF(Table_dataReported[[#This Row],[specText]]&lt;&gt;"",VLOOKUP(Table_dataReported[[#This Row],[specText]],Table_spec[],2,FALSE),"")</f>
        <v/>
      </c>
      <c r="N195" t="str">
        <f>IF(Table_dataReported[[#This Row],[unitText]]&lt;&gt;"",VLOOKUP(Table_dataReported[[#This Row],[unitText]],Table_unit[],2,FALSE),"")</f>
        <v/>
      </c>
      <c r="P195" t="str">
        <f>IF(Table_dataReported[[#This Row],[weightText]]&lt;&gt;"",VLOOKUP(Table_dataReported[[#This Row],[weightText]],Table_weight[],2,FALSE),"")</f>
        <v/>
      </c>
      <c r="R195" t="str">
        <f>IF(Table_dataReported[[#This Row],[methAnText]]&lt;&gt;"",VLOOKUP(Table_dataReported[[#This Row],[methAnText]],Table_methAn[],2,FALSE),"")</f>
        <v/>
      </c>
      <c r="AA195" t="str">
        <f>IF(Table_dataReported[[#This Row],[unitText2]]&lt;&gt;"",VLOOKUP(Table_dataReported[[#This Row],[unitText2]],Table_unit[],2,FALSE),"")</f>
        <v/>
      </c>
      <c r="AB195" t="str">
        <f>IF(Table_dataReported[[#This Row],[unitText2]]="%","dw","")</f>
        <v/>
      </c>
      <c r="AC195" t="str">
        <f>IF(Table_dataReported[[#This Row],[weightText2]]&lt;&gt;"",VLOOKUP(Table_dataReported[[#This Row],[weightText2]],Table_weight[],2,FALSE),"")</f>
        <v/>
      </c>
      <c r="AF195" t="str">
        <f>IF(Table_dataReported[[#This Row],[unitText3]]&lt;&gt;"",VLOOKUP(Table_dataReported[[#This Row],[unitText3]],Table_unit[],2,FALSE),"")</f>
        <v/>
      </c>
      <c r="AG195" t="str">
        <f>IF(Table_dataReported[[#This Row],[unitText3]]="%","dw","")</f>
        <v/>
      </c>
      <c r="AH195" t="str">
        <f>IF(Table_dataReported[[#This Row],[weightText3]]&lt;&gt;"",VLOOKUP(Table_dataReported[[#This Row],[weightText3]],Table_weight[],2,FALSE),"")</f>
        <v/>
      </c>
      <c r="AQ195" t="str">
        <f>IF(Table_dataReported[[#This Row],[sampleId]]&lt;&gt;"", IF(Table_dataReported[[#This Row],[recId]]="","Missing record identifier","OK"),"")</f>
        <v/>
      </c>
      <c r="AR195" t="str">
        <f>IF(Table_dataReported[[#This Row],[sampleId]]&lt;&gt;"", IF(Table_dataReported[[#This Row],[envComp]]="","Missing environmental compartment","OK"),"")</f>
        <v/>
      </c>
      <c r="AS195" t="str">
        <f>IF(Table_dataReported[[#This Row],[sampleId]]&lt;&gt;"", IF(Table_dataReported[[#This Row],[pristineLoc]]="","Missing pristine location","OK"),"")</f>
        <v/>
      </c>
      <c r="AT195" t="str">
        <f>IF(Table_dataReported[[#This Row],[sampleId]]&lt;&gt;"", IF(Table_dataReported[[#This Row],[sampleLocCM]]="","Missing sampling location","OK"),"")</f>
        <v/>
      </c>
      <c r="AU195" t="str">
        <f>IF(Table_dataReported[[#This Row],[sampleId]]&lt;&gt;"", IF(Table_dataReported[[#This Row],[sampleDate]]="","Missing sampling date","OK"),"")</f>
        <v/>
      </c>
      <c r="AV195" t="str">
        <f>IF(Table_dataReported[[#This Row],[sampleId]]&lt;&gt;"", IF(Table_dataReported[[#This Row],[traceElText]]="","Missing trace element","OK"),"")</f>
        <v/>
      </c>
      <c r="AW195" t="str">
        <f>IF(Table_dataReported[[#This Row],[sampleId]]&lt;&gt;"", IF(Table_dataReported[[#This Row],[specText]]="","Missing speciation","OK"),"")</f>
        <v/>
      </c>
      <c r="AX195" t="str">
        <f>IF(Table_dataReported[[#This Row],[sampleId]]&lt;&gt;"", IF(Table_dataReported[[#This Row],[conc]]="","Missing concentration","OK"),"")</f>
        <v/>
      </c>
      <c r="AY195" t="str">
        <f>IF(Table_dataReported[[#This Row],[sampleId]]&lt;&gt;"", IF(Table_dataReported[[#This Row],[conc]]="","Missing method of analysis","OK"),"")</f>
        <v/>
      </c>
    </row>
    <row r="196" spans="2:51" x14ac:dyDescent="0.45">
      <c r="B196" t="str">
        <f>IF(AND(Table_dataReported[[#This Row],[sampleId]]&lt;&gt;"",Table_dataReported[[#This Row],[specText]]&lt;&gt;""),_xlfn.CONCAT(Table_dataReported[[#This Row],[sampleId]],"_",Table_dataReported[[#This Row],[specText]]),"")</f>
        <v/>
      </c>
      <c r="I196" t="str">
        <f>IF(Table_dataReported[[#This Row],[traceElText]]&lt;&gt;"",VLOOKUP(Table_dataReported[[#This Row],[traceElText]],Table_traceEl[],2,FALSE),"")</f>
        <v/>
      </c>
      <c r="K196" t="str">
        <f>IF(Table_dataReported[[#This Row],[specText]]&lt;&gt;"",VLOOKUP(Table_dataReported[[#This Row],[specText]],Table_spec[],2,FALSE),"")</f>
        <v/>
      </c>
      <c r="N196" t="str">
        <f>IF(Table_dataReported[[#This Row],[unitText]]&lt;&gt;"",VLOOKUP(Table_dataReported[[#This Row],[unitText]],Table_unit[],2,FALSE),"")</f>
        <v/>
      </c>
      <c r="P196" t="str">
        <f>IF(Table_dataReported[[#This Row],[weightText]]&lt;&gt;"",VLOOKUP(Table_dataReported[[#This Row],[weightText]],Table_weight[],2,FALSE),"")</f>
        <v/>
      </c>
      <c r="R196" t="str">
        <f>IF(Table_dataReported[[#This Row],[methAnText]]&lt;&gt;"",VLOOKUP(Table_dataReported[[#This Row],[methAnText]],Table_methAn[],2,FALSE),"")</f>
        <v/>
      </c>
      <c r="AA196" t="str">
        <f>IF(Table_dataReported[[#This Row],[unitText2]]&lt;&gt;"",VLOOKUP(Table_dataReported[[#This Row],[unitText2]],Table_unit[],2,FALSE),"")</f>
        <v/>
      </c>
      <c r="AB196" t="str">
        <f>IF(Table_dataReported[[#This Row],[unitText2]]="%","dw","")</f>
        <v/>
      </c>
      <c r="AC196" t="str">
        <f>IF(Table_dataReported[[#This Row],[weightText2]]&lt;&gt;"",VLOOKUP(Table_dataReported[[#This Row],[weightText2]],Table_weight[],2,FALSE),"")</f>
        <v/>
      </c>
      <c r="AF196" t="str">
        <f>IF(Table_dataReported[[#This Row],[unitText3]]&lt;&gt;"",VLOOKUP(Table_dataReported[[#This Row],[unitText3]],Table_unit[],2,FALSE),"")</f>
        <v/>
      </c>
      <c r="AG196" t="str">
        <f>IF(Table_dataReported[[#This Row],[unitText3]]="%","dw","")</f>
        <v/>
      </c>
      <c r="AH196" t="str">
        <f>IF(Table_dataReported[[#This Row],[weightText3]]&lt;&gt;"",VLOOKUP(Table_dataReported[[#This Row],[weightText3]],Table_weight[],2,FALSE),"")</f>
        <v/>
      </c>
      <c r="AQ196" t="str">
        <f>IF(Table_dataReported[[#This Row],[sampleId]]&lt;&gt;"", IF(Table_dataReported[[#This Row],[recId]]="","Missing record identifier","OK"),"")</f>
        <v/>
      </c>
      <c r="AR196" t="str">
        <f>IF(Table_dataReported[[#This Row],[sampleId]]&lt;&gt;"", IF(Table_dataReported[[#This Row],[envComp]]="","Missing environmental compartment","OK"),"")</f>
        <v/>
      </c>
      <c r="AS196" t="str">
        <f>IF(Table_dataReported[[#This Row],[sampleId]]&lt;&gt;"", IF(Table_dataReported[[#This Row],[pristineLoc]]="","Missing pristine location","OK"),"")</f>
        <v/>
      </c>
      <c r="AT196" t="str">
        <f>IF(Table_dataReported[[#This Row],[sampleId]]&lt;&gt;"", IF(Table_dataReported[[#This Row],[sampleLocCM]]="","Missing sampling location","OK"),"")</f>
        <v/>
      </c>
      <c r="AU196" t="str">
        <f>IF(Table_dataReported[[#This Row],[sampleId]]&lt;&gt;"", IF(Table_dataReported[[#This Row],[sampleDate]]="","Missing sampling date","OK"),"")</f>
        <v/>
      </c>
      <c r="AV196" t="str">
        <f>IF(Table_dataReported[[#This Row],[sampleId]]&lt;&gt;"", IF(Table_dataReported[[#This Row],[traceElText]]="","Missing trace element","OK"),"")</f>
        <v/>
      </c>
      <c r="AW196" t="str">
        <f>IF(Table_dataReported[[#This Row],[sampleId]]&lt;&gt;"", IF(Table_dataReported[[#This Row],[specText]]="","Missing speciation","OK"),"")</f>
        <v/>
      </c>
      <c r="AX196" t="str">
        <f>IF(Table_dataReported[[#This Row],[sampleId]]&lt;&gt;"", IF(Table_dataReported[[#This Row],[conc]]="","Missing concentration","OK"),"")</f>
        <v/>
      </c>
      <c r="AY196" t="str">
        <f>IF(Table_dataReported[[#This Row],[sampleId]]&lt;&gt;"", IF(Table_dataReported[[#This Row],[conc]]="","Missing method of analysis","OK"),"")</f>
        <v/>
      </c>
    </row>
    <row r="197" spans="2:51" x14ac:dyDescent="0.45">
      <c r="B197" t="str">
        <f>IF(AND(Table_dataReported[[#This Row],[sampleId]]&lt;&gt;"",Table_dataReported[[#This Row],[specText]]&lt;&gt;""),_xlfn.CONCAT(Table_dataReported[[#This Row],[sampleId]],"_",Table_dataReported[[#This Row],[specText]]),"")</f>
        <v/>
      </c>
      <c r="I197" t="str">
        <f>IF(Table_dataReported[[#This Row],[traceElText]]&lt;&gt;"",VLOOKUP(Table_dataReported[[#This Row],[traceElText]],Table_traceEl[],2,FALSE),"")</f>
        <v/>
      </c>
      <c r="K197" t="str">
        <f>IF(Table_dataReported[[#This Row],[specText]]&lt;&gt;"",VLOOKUP(Table_dataReported[[#This Row],[specText]],Table_spec[],2,FALSE),"")</f>
        <v/>
      </c>
      <c r="N197" t="str">
        <f>IF(Table_dataReported[[#This Row],[unitText]]&lt;&gt;"",VLOOKUP(Table_dataReported[[#This Row],[unitText]],Table_unit[],2,FALSE),"")</f>
        <v/>
      </c>
      <c r="P197" t="str">
        <f>IF(Table_dataReported[[#This Row],[weightText]]&lt;&gt;"",VLOOKUP(Table_dataReported[[#This Row],[weightText]],Table_weight[],2,FALSE),"")</f>
        <v/>
      </c>
      <c r="R197" t="str">
        <f>IF(Table_dataReported[[#This Row],[methAnText]]&lt;&gt;"",VLOOKUP(Table_dataReported[[#This Row],[methAnText]],Table_methAn[],2,FALSE),"")</f>
        <v/>
      </c>
      <c r="AA197" t="str">
        <f>IF(Table_dataReported[[#This Row],[unitText2]]&lt;&gt;"",VLOOKUP(Table_dataReported[[#This Row],[unitText2]],Table_unit[],2,FALSE),"")</f>
        <v/>
      </c>
      <c r="AB197" t="str">
        <f>IF(Table_dataReported[[#This Row],[unitText2]]="%","dw","")</f>
        <v/>
      </c>
      <c r="AC197" t="str">
        <f>IF(Table_dataReported[[#This Row],[weightText2]]&lt;&gt;"",VLOOKUP(Table_dataReported[[#This Row],[weightText2]],Table_weight[],2,FALSE),"")</f>
        <v/>
      </c>
      <c r="AF197" t="str">
        <f>IF(Table_dataReported[[#This Row],[unitText3]]&lt;&gt;"",VLOOKUP(Table_dataReported[[#This Row],[unitText3]],Table_unit[],2,FALSE),"")</f>
        <v/>
      </c>
      <c r="AG197" t="str">
        <f>IF(Table_dataReported[[#This Row],[unitText3]]="%","dw","")</f>
        <v/>
      </c>
      <c r="AH197" t="str">
        <f>IF(Table_dataReported[[#This Row],[weightText3]]&lt;&gt;"",VLOOKUP(Table_dataReported[[#This Row],[weightText3]],Table_weight[],2,FALSE),"")</f>
        <v/>
      </c>
      <c r="AQ197" t="str">
        <f>IF(Table_dataReported[[#This Row],[sampleId]]&lt;&gt;"", IF(Table_dataReported[[#This Row],[recId]]="","Missing record identifier","OK"),"")</f>
        <v/>
      </c>
      <c r="AR197" t="str">
        <f>IF(Table_dataReported[[#This Row],[sampleId]]&lt;&gt;"", IF(Table_dataReported[[#This Row],[envComp]]="","Missing environmental compartment","OK"),"")</f>
        <v/>
      </c>
      <c r="AS197" t="str">
        <f>IF(Table_dataReported[[#This Row],[sampleId]]&lt;&gt;"", IF(Table_dataReported[[#This Row],[pristineLoc]]="","Missing pristine location","OK"),"")</f>
        <v/>
      </c>
      <c r="AT197" t="str">
        <f>IF(Table_dataReported[[#This Row],[sampleId]]&lt;&gt;"", IF(Table_dataReported[[#This Row],[sampleLocCM]]="","Missing sampling location","OK"),"")</f>
        <v/>
      </c>
      <c r="AU197" t="str">
        <f>IF(Table_dataReported[[#This Row],[sampleId]]&lt;&gt;"", IF(Table_dataReported[[#This Row],[sampleDate]]="","Missing sampling date","OK"),"")</f>
        <v/>
      </c>
      <c r="AV197" t="str">
        <f>IF(Table_dataReported[[#This Row],[sampleId]]&lt;&gt;"", IF(Table_dataReported[[#This Row],[traceElText]]="","Missing trace element","OK"),"")</f>
        <v/>
      </c>
      <c r="AW197" t="str">
        <f>IF(Table_dataReported[[#This Row],[sampleId]]&lt;&gt;"", IF(Table_dataReported[[#This Row],[specText]]="","Missing speciation","OK"),"")</f>
        <v/>
      </c>
      <c r="AX197" t="str">
        <f>IF(Table_dataReported[[#This Row],[sampleId]]&lt;&gt;"", IF(Table_dataReported[[#This Row],[conc]]="","Missing concentration","OK"),"")</f>
        <v/>
      </c>
      <c r="AY197" t="str">
        <f>IF(Table_dataReported[[#This Row],[sampleId]]&lt;&gt;"", IF(Table_dataReported[[#This Row],[conc]]="","Missing method of analysis","OK"),"")</f>
        <v/>
      </c>
    </row>
    <row r="198" spans="2:51" x14ac:dyDescent="0.45">
      <c r="B198" t="str">
        <f>IF(AND(Table_dataReported[[#This Row],[sampleId]]&lt;&gt;"",Table_dataReported[[#This Row],[specText]]&lt;&gt;""),_xlfn.CONCAT(Table_dataReported[[#This Row],[sampleId]],"_",Table_dataReported[[#This Row],[specText]]),"")</f>
        <v/>
      </c>
      <c r="I198" t="str">
        <f>IF(Table_dataReported[[#This Row],[traceElText]]&lt;&gt;"",VLOOKUP(Table_dataReported[[#This Row],[traceElText]],Table_traceEl[],2,FALSE),"")</f>
        <v/>
      </c>
      <c r="K198" t="str">
        <f>IF(Table_dataReported[[#This Row],[specText]]&lt;&gt;"",VLOOKUP(Table_dataReported[[#This Row],[specText]],Table_spec[],2,FALSE),"")</f>
        <v/>
      </c>
      <c r="N198" t="str">
        <f>IF(Table_dataReported[[#This Row],[unitText]]&lt;&gt;"",VLOOKUP(Table_dataReported[[#This Row],[unitText]],Table_unit[],2,FALSE),"")</f>
        <v/>
      </c>
      <c r="P198" t="str">
        <f>IF(Table_dataReported[[#This Row],[weightText]]&lt;&gt;"",VLOOKUP(Table_dataReported[[#This Row],[weightText]],Table_weight[],2,FALSE),"")</f>
        <v/>
      </c>
      <c r="R198" t="str">
        <f>IF(Table_dataReported[[#This Row],[methAnText]]&lt;&gt;"",VLOOKUP(Table_dataReported[[#This Row],[methAnText]],Table_methAn[],2,FALSE),"")</f>
        <v/>
      </c>
      <c r="AA198" t="str">
        <f>IF(Table_dataReported[[#This Row],[unitText2]]&lt;&gt;"",VLOOKUP(Table_dataReported[[#This Row],[unitText2]],Table_unit[],2,FALSE),"")</f>
        <v/>
      </c>
      <c r="AB198" t="str">
        <f>IF(Table_dataReported[[#This Row],[unitText2]]="%","dw","")</f>
        <v/>
      </c>
      <c r="AC198" t="str">
        <f>IF(Table_dataReported[[#This Row],[weightText2]]&lt;&gt;"",VLOOKUP(Table_dataReported[[#This Row],[weightText2]],Table_weight[],2,FALSE),"")</f>
        <v/>
      </c>
      <c r="AF198" t="str">
        <f>IF(Table_dataReported[[#This Row],[unitText3]]&lt;&gt;"",VLOOKUP(Table_dataReported[[#This Row],[unitText3]],Table_unit[],2,FALSE),"")</f>
        <v/>
      </c>
      <c r="AG198" t="str">
        <f>IF(Table_dataReported[[#This Row],[unitText3]]="%","dw","")</f>
        <v/>
      </c>
      <c r="AH198" t="str">
        <f>IF(Table_dataReported[[#This Row],[weightText3]]&lt;&gt;"",VLOOKUP(Table_dataReported[[#This Row],[weightText3]],Table_weight[],2,FALSE),"")</f>
        <v/>
      </c>
      <c r="AQ198" t="str">
        <f>IF(Table_dataReported[[#This Row],[sampleId]]&lt;&gt;"", IF(Table_dataReported[[#This Row],[recId]]="","Missing record identifier","OK"),"")</f>
        <v/>
      </c>
      <c r="AR198" t="str">
        <f>IF(Table_dataReported[[#This Row],[sampleId]]&lt;&gt;"", IF(Table_dataReported[[#This Row],[envComp]]="","Missing environmental compartment","OK"),"")</f>
        <v/>
      </c>
      <c r="AS198" t="str">
        <f>IF(Table_dataReported[[#This Row],[sampleId]]&lt;&gt;"", IF(Table_dataReported[[#This Row],[pristineLoc]]="","Missing pristine location","OK"),"")</f>
        <v/>
      </c>
      <c r="AT198" t="str">
        <f>IF(Table_dataReported[[#This Row],[sampleId]]&lt;&gt;"", IF(Table_dataReported[[#This Row],[sampleLocCM]]="","Missing sampling location","OK"),"")</f>
        <v/>
      </c>
      <c r="AU198" t="str">
        <f>IF(Table_dataReported[[#This Row],[sampleId]]&lt;&gt;"", IF(Table_dataReported[[#This Row],[sampleDate]]="","Missing sampling date","OK"),"")</f>
        <v/>
      </c>
      <c r="AV198" t="str">
        <f>IF(Table_dataReported[[#This Row],[sampleId]]&lt;&gt;"", IF(Table_dataReported[[#This Row],[traceElText]]="","Missing trace element","OK"),"")</f>
        <v/>
      </c>
      <c r="AW198" t="str">
        <f>IF(Table_dataReported[[#This Row],[sampleId]]&lt;&gt;"", IF(Table_dataReported[[#This Row],[specText]]="","Missing speciation","OK"),"")</f>
        <v/>
      </c>
      <c r="AX198" t="str">
        <f>IF(Table_dataReported[[#This Row],[sampleId]]&lt;&gt;"", IF(Table_dataReported[[#This Row],[conc]]="","Missing concentration","OK"),"")</f>
        <v/>
      </c>
      <c r="AY198" t="str">
        <f>IF(Table_dataReported[[#This Row],[sampleId]]&lt;&gt;"", IF(Table_dataReported[[#This Row],[conc]]="","Missing method of analysis","OK"),"")</f>
        <v/>
      </c>
    </row>
    <row r="199" spans="2:51" x14ac:dyDescent="0.45">
      <c r="B199" t="str">
        <f>IF(AND(Table_dataReported[[#This Row],[sampleId]]&lt;&gt;"",Table_dataReported[[#This Row],[specText]]&lt;&gt;""),_xlfn.CONCAT(Table_dataReported[[#This Row],[sampleId]],"_",Table_dataReported[[#This Row],[specText]]),"")</f>
        <v/>
      </c>
      <c r="I199" t="str">
        <f>IF(Table_dataReported[[#This Row],[traceElText]]&lt;&gt;"",VLOOKUP(Table_dataReported[[#This Row],[traceElText]],Table_traceEl[],2,FALSE),"")</f>
        <v/>
      </c>
      <c r="K199" t="str">
        <f>IF(Table_dataReported[[#This Row],[specText]]&lt;&gt;"",VLOOKUP(Table_dataReported[[#This Row],[specText]],Table_spec[],2,FALSE),"")</f>
        <v/>
      </c>
      <c r="N199" t="str">
        <f>IF(Table_dataReported[[#This Row],[unitText]]&lt;&gt;"",VLOOKUP(Table_dataReported[[#This Row],[unitText]],Table_unit[],2,FALSE),"")</f>
        <v/>
      </c>
      <c r="P199" t="str">
        <f>IF(Table_dataReported[[#This Row],[weightText]]&lt;&gt;"",VLOOKUP(Table_dataReported[[#This Row],[weightText]],Table_weight[],2,FALSE),"")</f>
        <v/>
      </c>
      <c r="R199" t="str">
        <f>IF(Table_dataReported[[#This Row],[methAnText]]&lt;&gt;"",VLOOKUP(Table_dataReported[[#This Row],[methAnText]],Table_methAn[],2,FALSE),"")</f>
        <v/>
      </c>
      <c r="AA199" t="str">
        <f>IF(Table_dataReported[[#This Row],[unitText2]]&lt;&gt;"",VLOOKUP(Table_dataReported[[#This Row],[unitText2]],Table_unit[],2,FALSE),"")</f>
        <v/>
      </c>
      <c r="AB199" t="str">
        <f>IF(Table_dataReported[[#This Row],[unitText2]]="%","dw","")</f>
        <v/>
      </c>
      <c r="AC199" t="str">
        <f>IF(Table_dataReported[[#This Row],[weightText2]]&lt;&gt;"",VLOOKUP(Table_dataReported[[#This Row],[weightText2]],Table_weight[],2,FALSE),"")</f>
        <v/>
      </c>
      <c r="AF199" t="str">
        <f>IF(Table_dataReported[[#This Row],[unitText3]]&lt;&gt;"",VLOOKUP(Table_dataReported[[#This Row],[unitText3]],Table_unit[],2,FALSE),"")</f>
        <v/>
      </c>
      <c r="AG199" t="str">
        <f>IF(Table_dataReported[[#This Row],[unitText3]]="%","dw","")</f>
        <v/>
      </c>
      <c r="AH199" t="str">
        <f>IF(Table_dataReported[[#This Row],[weightText3]]&lt;&gt;"",VLOOKUP(Table_dataReported[[#This Row],[weightText3]],Table_weight[],2,FALSE),"")</f>
        <v/>
      </c>
      <c r="AQ199" t="str">
        <f>IF(Table_dataReported[[#This Row],[sampleId]]&lt;&gt;"", IF(Table_dataReported[[#This Row],[recId]]="","Missing record identifier","OK"),"")</f>
        <v/>
      </c>
      <c r="AR199" t="str">
        <f>IF(Table_dataReported[[#This Row],[sampleId]]&lt;&gt;"", IF(Table_dataReported[[#This Row],[envComp]]="","Missing environmental compartment","OK"),"")</f>
        <v/>
      </c>
      <c r="AS199" t="str">
        <f>IF(Table_dataReported[[#This Row],[sampleId]]&lt;&gt;"", IF(Table_dataReported[[#This Row],[pristineLoc]]="","Missing pristine location","OK"),"")</f>
        <v/>
      </c>
      <c r="AT199" t="str">
        <f>IF(Table_dataReported[[#This Row],[sampleId]]&lt;&gt;"", IF(Table_dataReported[[#This Row],[sampleLocCM]]="","Missing sampling location","OK"),"")</f>
        <v/>
      </c>
      <c r="AU199" t="str">
        <f>IF(Table_dataReported[[#This Row],[sampleId]]&lt;&gt;"", IF(Table_dataReported[[#This Row],[sampleDate]]="","Missing sampling date","OK"),"")</f>
        <v/>
      </c>
      <c r="AV199" t="str">
        <f>IF(Table_dataReported[[#This Row],[sampleId]]&lt;&gt;"", IF(Table_dataReported[[#This Row],[traceElText]]="","Missing trace element","OK"),"")</f>
        <v/>
      </c>
      <c r="AW199" t="str">
        <f>IF(Table_dataReported[[#This Row],[sampleId]]&lt;&gt;"", IF(Table_dataReported[[#This Row],[specText]]="","Missing speciation","OK"),"")</f>
        <v/>
      </c>
      <c r="AX199" t="str">
        <f>IF(Table_dataReported[[#This Row],[sampleId]]&lt;&gt;"", IF(Table_dataReported[[#This Row],[conc]]="","Missing concentration","OK"),"")</f>
        <v/>
      </c>
      <c r="AY199" t="str">
        <f>IF(Table_dataReported[[#This Row],[sampleId]]&lt;&gt;"", IF(Table_dataReported[[#This Row],[conc]]="","Missing method of analysis","OK"),"")</f>
        <v/>
      </c>
    </row>
    <row r="200" spans="2:51" x14ac:dyDescent="0.45">
      <c r="B200" t="str">
        <f>IF(AND(Table_dataReported[[#This Row],[sampleId]]&lt;&gt;"",Table_dataReported[[#This Row],[specText]]&lt;&gt;""),_xlfn.CONCAT(Table_dataReported[[#This Row],[sampleId]],"_",Table_dataReported[[#This Row],[specText]]),"")</f>
        <v/>
      </c>
      <c r="I200" t="str">
        <f>IF(Table_dataReported[[#This Row],[traceElText]]&lt;&gt;"",VLOOKUP(Table_dataReported[[#This Row],[traceElText]],Table_traceEl[],2,FALSE),"")</f>
        <v/>
      </c>
      <c r="K200" t="str">
        <f>IF(Table_dataReported[[#This Row],[specText]]&lt;&gt;"",VLOOKUP(Table_dataReported[[#This Row],[specText]],Table_spec[],2,FALSE),"")</f>
        <v/>
      </c>
      <c r="N200" t="str">
        <f>IF(Table_dataReported[[#This Row],[unitText]]&lt;&gt;"",VLOOKUP(Table_dataReported[[#This Row],[unitText]],Table_unit[],2,FALSE),"")</f>
        <v/>
      </c>
      <c r="P200" t="str">
        <f>IF(Table_dataReported[[#This Row],[weightText]]&lt;&gt;"",VLOOKUP(Table_dataReported[[#This Row],[weightText]],Table_weight[],2,FALSE),"")</f>
        <v/>
      </c>
      <c r="R200" t="str">
        <f>IF(Table_dataReported[[#This Row],[methAnText]]&lt;&gt;"",VLOOKUP(Table_dataReported[[#This Row],[methAnText]],Table_methAn[],2,FALSE),"")</f>
        <v/>
      </c>
      <c r="AA200" t="str">
        <f>IF(Table_dataReported[[#This Row],[unitText2]]&lt;&gt;"",VLOOKUP(Table_dataReported[[#This Row],[unitText2]],Table_unit[],2,FALSE),"")</f>
        <v/>
      </c>
      <c r="AB200" t="str">
        <f>IF(Table_dataReported[[#This Row],[unitText2]]="%","dw","")</f>
        <v/>
      </c>
      <c r="AC200" t="str">
        <f>IF(Table_dataReported[[#This Row],[weightText2]]&lt;&gt;"",VLOOKUP(Table_dataReported[[#This Row],[weightText2]],Table_weight[],2,FALSE),"")</f>
        <v/>
      </c>
      <c r="AF200" t="str">
        <f>IF(Table_dataReported[[#This Row],[unitText3]]&lt;&gt;"",VLOOKUP(Table_dataReported[[#This Row],[unitText3]],Table_unit[],2,FALSE),"")</f>
        <v/>
      </c>
      <c r="AG200" t="str">
        <f>IF(Table_dataReported[[#This Row],[unitText3]]="%","dw","")</f>
        <v/>
      </c>
      <c r="AH200" t="str">
        <f>IF(Table_dataReported[[#This Row],[weightText3]]&lt;&gt;"",VLOOKUP(Table_dataReported[[#This Row],[weightText3]],Table_weight[],2,FALSE),"")</f>
        <v/>
      </c>
      <c r="AQ200" t="str">
        <f>IF(Table_dataReported[[#This Row],[sampleId]]&lt;&gt;"", IF(Table_dataReported[[#This Row],[recId]]="","Missing record identifier","OK"),"")</f>
        <v/>
      </c>
      <c r="AR200" t="str">
        <f>IF(Table_dataReported[[#This Row],[sampleId]]&lt;&gt;"", IF(Table_dataReported[[#This Row],[envComp]]="","Missing environmental compartment","OK"),"")</f>
        <v/>
      </c>
      <c r="AS200" t="str">
        <f>IF(Table_dataReported[[#This Row],[sampleId]]&lt;&gt;"", IF(Table_dataReported[[#This Row],[pristineLoc]]="","Missing pristine location","OK"),"")</f>
        <v/>
      </c>
      <c r="AT200" t="str">
        <f>IF(Table_dataReported[[#This Row],[sampleId]]&lt;&gt;"", IF(Table_dataReported[[#This Row],[sampleLocCM]]="","Missing sampling location","OK"),"")</f>
        <v/>
      </c>
      <c r="AU200" t="str">
        <f>IF(Table_dataReported[[#This Row],[sampleId]]&lt;&gt;"", IF(Table_dataReported[[#This Row],[sampleDate]]="","Missing sampling date","OK"),"")</f>
        <v/>
      </c>
      <c r="AV200" t="str">
        <f>IF(Table_dataReported[[#This Row],[sampleId]]&lt;&gt;"", IF(Table_dataReported[[#This Row],[traceElText]]="","Missing trace element","OK"),"")</f>
        <v/>
      </c>
      <c r="AW200" t="str">
        <f>IF(Table_dataReported[[#This Row],[sampleId]]&lt;&gt;"", IF(Table_dataReported[[#This Row],[specText]]="","Missing speciation","OK"),"")</f>
        <v/>
      </c>
      <c r="AX200" t="str">
        <f>IF(Table_dataReported[[#This Row],[sampleId]]&lt;&gt;"", IF(Table_dataReported[[#This Row],[conc]]="","Missing concentration","OK"),"")</f>
        <v/>
      </c>
      <c r="AY200" t="str">
        <f>IF(Table_dataReported[[#This Row],[sampleId]]&lt;&gt;"", IF(Table_dataReported[[#This Row],[conc]]="","Missing method of analysis","OK"),"")</f>
        <v/>
      </c>
    </row>
    <row r="201" spans="2:51" x14ac:dyDescent="0.45">
      <c r="B201" t="str">
        <f>IF(AND(Table_dataReported[[#This Row],[sampleId]]&lt;&gt;"",Table_dataReported[[#This Row],[specText]]&lt;&gt;""),_xlfn.CONCAT(Table_dataReported[[#This Row],[sampleId]],"_",Table_dataReported[[#This Row],[specText]]),"")</f>
        <v/>
      </c>
      <c r="I201" t="str">
        <f>IF(Table_dataReported[[#This Row],[traceElText]]&lt;&gt;"",VLOOKUP(Table_dataReported[[#This Row],[traceElText]],Table_traceEl[],2,FALSE),"")</f>
        <v/>
      </c>
      <c r="K201" t="str">
        <f>IF(Table_dataReported[[#This Row],[specText]]&lt;&gt;"",VLOOKUP(Table_dataReported[[#This Row],[specText]],Table_spec[],2,FALSE),"")</f>
        <v/>
      </c>
      <c r="N201" t="str">
        <f>IF(Table_dataReported[[#This Row],[unitText]]&lt;&gt;"",VLOOKUP(Table_dataReported[[#This Row],[unitText]],Table_unit[],2,FALSE),"")</f>
        <v/>
      </c>
      <c r="P201" t="str">
        <f>IF(Table_dataReported[[#This Row],[weightText]]&lt;&gt;"",VLOOKUP(Table_dataReported[[#This Row],[weightText]],Table_weight[],2,FALSE),"")</f>
        <v/>
      </c>
      <c r="R201" t="str">
        <f>IF(Table_dataReported[[#This Row],[methAnText]]&lt;&gt;"",VLOOKUP(Table_dataReported[[#This Row],[methAnText]],Table_methAn[],2,FALSE),"")</f>
        <v/>
      </c>
      <c r="AA201" t="str">
        <f>IF(Table_dataReported[[#This Row],[unitText2]]&lt;&gt;"",VLOOKUP(Table_dataReported[[#This Row],[unitText2]],Table_unit[],2,FALSE),"")</f>
        <v/>
      </c>
      <c r="AB201" t="str">
        <f>IF(Table_dataReported[[#This Row],[unitText2]]="%","dw","")</f>
        <v/>
      </c>
      <c r="AC201" t="str">
        <f>IF(Table_dataReported[[#This Row],[weightText2]]&lt;&gt;"",VLOOKUP(Table_dataReported[[#This Row],[weightText2]],Table_weight[],2,FALSE),"")</f>
        <v/>
      </c>
      <c r="AF201" t="str">
        <f>IF(Table_dataReported[[#This Row],[unitText3]]&lt;&gt;"",VLOOKUP(Table_dataReported[[#This Row],[unitText3]],Table_unit[],2,FALSE),"")</f>
        <v/>
      </c>
      <c r="AG201" t="str">
        <f>IF(Table_dataReported[[#This Row],[unitText3]]="%","dw","")</f>
        <v/>
      </c>
      <c r="AH201" t="str">
        <f>IF(Table_dataReported[[#This Row],[weightText3]]&lt;&gt;"",VLOOKUP(Table_dataReported[[#This Row],[weightText3]],Table_weight[],2,FALSE),"")</f>
        <v/>
      </c>
      <c r="AQ201" t="str">
        <f>IF(Table_dataReported[[#This Row],[sampleId]]&lt;&gt;"", IF(Table_dataReported[[#This Row],[recId]]="","Missing record identifier","OK"),"")</f>
        <v/>
      </c>
      <c r="AR201" t="str">
        <f>IF(Table_dataReported[[#This Row],[sampleId]]&lt;&gt;"", IF(Table_dataReported[[#This Row],[envComp]]="","Missing environmental compartment","OK"),"")</f>
        <v/>
      </c>
      <c r="AS201" t="str">
        <f>IF(Table_dataReported[[#This Row],[sampleId]]&lt;&gt;"", IF(Table_dataReported[[#This Row],[pristineLoc]]="","Missing pristine location","OK"),"")</f>
        <v/>
      </c>
      <c r="AT201" t="str">
        <f>IF(Table_dataReported[[#This Row],[sampleId]]&lt;&gt;"", IF(Table_dataReported[[#This Row],[sampleLocCM]]="","Missing sampling location","OK"),"")</f>
        <v/>
      </c>
      <c r="AU201" t="str">
        <f>IF(Table_dataReported[[#This Row],[sampleId]]&lt;&gt;"", IF(Table_dataReported[[#This Row],[sampleDate]]="","Missing sampling date","OK"),"")</f>
        <v/>
      </c>
      <c r="AV201" t="str">
        <f>IF(Table_dataReported[[#This Row],[sampleId]]&lt;&gt;"", IF(Table_dataReported[[#This Row],[traceElText]]="","Missing trace element","OK"),"")</f>
        <v/>
      </c>
      <c r="AW201" t="str">
        <f>IF(Table_dataReported[[#This Row],[sampleId]]&lt;&gt;"", IF(Table_dataReported[[#This Row],[specText]]="","Missing speciation","OK"),"")</f>
        <v/>
      </c>
      <c r="AX201" t="str">
        <f>IF(Table_dataReported[[#This Row],[sampleId]]&lt;&gt;"", IF(Table_dataReported[[#This Row],[conc]]="","Missing concentration","OK"),"")</f>
        <v/>
      </c>
      <c r="AY201" t="str">
        <f>IF(Table_dataReported[[#This Row],[sampleId]]&lt;&gt;"", IF(Table_dataReported[[#This Row],[conc]]="","Missing method of analysis","OK"),"")</f>
        <v/>
      </c>
    </row>
    <row r="202" spans="2:51" x14ac:dyDescent="0.45">
      <c r="B202" t="str">
        <f>IF(AND(Table_dataReported[[#This Row],[sampleId]]&lt;&gt;"",Table_dataReported[[#This Row],[specText]]&lt;&gt;""),_xlfn.CONCAT(Table_dataReported[[#This Row],[sampleId]],"_",Table_dataReported[[#This Row],[specText]]),"")</f>
        <v/>
      </c>
      <c r="I202" t="str">
        <f>IF(Table_dataReported[[#This Row],[traceElText]]&lt;&gt;"",VLOOKUP(Table_dataReported[[#This Row],[traceElText]],Table_traceEl[],2,FALSE),"")</f>
        <v/>
      </c>
      <c r="K202" t="str">
        <f>IF(Table_dataReported[[#This Row],[specText]]&lt;&gt;"",VLOOKUP(Table_dataReported[[#This Row],[specText]],Table_spec[],2,FALSE),"")</f>
        <v/>
      </c>
      <c r="N202" t="str">
        <f>IF(Table_dataReported[[#This Row],[unitText]]&lt;&gt;"",VLOOKUP(Table_dataReported[[#This Row],[unitText]],Table_unit[],2,FALSE),"")</f>
        <v/>
      </c>
      <c r="P202" t="str">
        <f>IF(Table_dataReported[[#This Row],[weightText]]&lt;&gt;"",VLOOKUP(Table_dataReported[[#This Row],[weightText]],Table_weight[],2,FALSE),"")</f>
        <v/>
      </c>
      <c r="R202" t="str">
        <f>IF(Table_dataReported[[#This Row],[methAnText]]&lt;&gt;"",VLOOKUP(Table_dataReported[[#This Row],[methAnText]],Table_methAn[],2,FALSE),"")</f>
        <v/>
      </c>
      <c r="AA202" t="str">
        <f>IF(Table_dataReported[[#This Row],[unitText2]]&lt;&gt;"",VLOOKUP(Table_dataReported[[#This Row],[unitText2]],Table_unit[],2,FALSE),"")</f>
        <v/>
      </c>
      <c r="AB202" t="str">
        <f>IF(Table_dataReported[[#This Row],[unitText2]]="%","dw","")</f>
        <v/>
      </c>
      <c r="AC202" t="str">
        <f>IF(Table_dataReported[[#This Row],[weightText2]]&lt;&gt;"",VLOOKUP(Table_dataReported[[#This Row],[weightText2]],Table_weight[],2,FALSE),"")</f>
        <v/>
      </c>
      <c r="AF202" t="str">
        <f>IF(Table_dataReported[[#This Row],[unitText3]]&lt;&gt;"",VLOOKUP(Table_dataReported[[#This Row],[unitText3]],Table_unit[],2,FALSE),"")</f>
        <v/>
      </c>
      <c r="AG202" t="str">
        <f>IF(Table_dataReported[[#This Row],[unitText3]]="%","dw","")</f>
        <v/>
      </c>
      <c r="AH202" t="str">
        <f>IF(Table_dataReported[[#This Row],[weightText3]]&lt;&gt;"",VLOOKUP(Table_dataReported[[#This Row],[weightText3]],Table_weight[],2,FALSE),"")</f>
        <v/>
      </c>
      <c r="AQ202" t="str">
        <f>IF(Table_dataReported[[#This Row],[sampleId]]&lt;&gt;"", IF(Table_dataReported[[#This Row],[recId]]="","Missing record identifier","OK"),"")</f>
        <v/>
      </c>
      <c r="AR202" t="str">
        <f>IF(Table_dataReported[[#This Row],[sampleId]]&lt;&gt;"", IF(Table_dataReported[[#This Row],[envComp]]="","Missing environmental compartment","OK"),"")</f>
        <v/>
      </c>
      <c r="AS202" t="str">
        <f>IF(Table_dataReported[[#This Row],[sampleId]]&lt;&gt;"", IF(Table_dataReported[[#This Row],[pristineLoc]]="","Missing pristine location","OK"),"")</f>
        <v/>
      </c>
      <c r="AT202" t="str">
        <f>IF(Table_dataReported[[#This Row],[sampleId]]&lt;&gt;"", IF(Table_dataReported[[#This Row],[sampleLocCM]]="","Missing sampling location","OK"),"")</f>
        <v/>
      </c>
      <c r="AU202" t="str">
        <f>IF(Table_dataReported[[#This Row],[sampleId]]&lt;&gt;"", IF(Table_dataReported[[#This Row],[sampleDate]]="","Missing sampling date","OK"),"")</f>
        <v/>
      </c>
      <c r="AV202" t="str">
        <f>IF(Table_dataReported[[#This Row],[sampleId]]&lt;&gt;"", IF(Table_dataReported[[#This Row],[traceElText]]="","Missing trace element","OK"),"")</f>
        <v/>
      </c>
      <c r="AW202" t="str">
        <f>IF(Table_dataReported[[#This Row],[sampleId]]&lt;&gt;"", IF(Table_dataReported[[#This Row],[specText]]="","Missing speciation","OK"),"")</f>
        <v/>
      </c>
      <c r="AX202" t="str">
        <f>IF(Table_dataReported[[#This Row],[sampleId]]&lt;&gt;"", IF(Table_dataReported[[#This Row],[conc]]="","Missing concentration","OK"),"")</f>
        <v/>
      </c>
      <c r="AY202" t="str">
        <f>IF(Table_dataReported[[#This Row],[sampleId]]&lt;&gt;"", IF(Table_dataReported[[#This Row],[conc]]="","Missing method of analysis","OK"),"")</f>
        <v/>
      </c>
    </row>
    <row r="203" spans="2:51" x14ac:dyDescent="0.45">
      <c r="B203" t="str">
        <f>IF(AND(Table_dataReported[[#This Row],[sampleId]]&lt;&gt;"",Table_dataReported[[#This Row],[specText]]&lt;&gt;""),_xlfn.CONCAT(Table_dataReported[[#This Row],[sampleId]],"_",Table_dataReported[[#This Row],[specText]]),"")</f>
        <v/>
      </c>
      <c r="I203" t="str">
        <f>IF(Table_dataReported[[#This Row],[traceElText]]&lt;&gt;"",VLOOKUP(Table_dataReported[[#This Row],[traceElText]],Table_traceEl[],2,FALSE),"")</f>
        <v/>
      </c>
      <c r="K203" t="str">
        <f>IF(Table_dataReported[[#This Row],[specText]]&lt;&gt;"",VLOOKUP(Table_dataReported[[#This Row],[specText]],Table_spec[],2,FALSE),"")</f>
        <v/>
      </c>
      <c r="N203" t="str">
        <f>IF(Table_dataReported[[#This Row],[unitText]]&lt;&gt;"",VLOOKUP(Table_dataReported[[#This Row],[unitText]],Table_unit[],2,FALSE),"")</f>
        <v/>
      </c>
      <c r="P203" t="str">
        <f>IF(Table_dataReported[[#This Row],[weightText]]&lt;&gt;"",VLOOKUP(Table_dataReported[[#This Row],[weightText]],Table_weight[],2,FALSE),"")</f>
        <v/>
      </c>
      <c r="R203" t="str">
        <f>IF(Table_dataReported[[#This Row],[methAnText]]&lt;&gt;"",VLOOKUP(Table_dataReported[[#This Row],[methAnText]],Table_methAn[],2,FALSE),"")</f>
        <v/>
      </c>
      <c r="AA203" t="str">
        <f>IF(Table_dataReported[[#This Row],[unitText2]]&lt;&gt;"",VLOOKUP(Table_dataReported[[#This Row],[unitText2]],Table_unit[],2,FALSE),"")</f>
        <v/>
      </c>
      <c r="AB203" t="str">
        <f>IF(Table_dataReported[[#This Row],[unitText2]]="%","dw","")</f>
        <v/>
      </c>
      <c r="AC203" t="str">
        <f>IF(Table_dataReported[[#This Row],[weightText2]]&lt;&gt;"",VLOOKUP(Table_dataReported[[#This Row],[weightText2]],Table_weight[],2,FALSE),"")</f>
        <v/>
      </c>
      <c r="AF203" t="str">
        <f>IF(Table_dataReported[[#This Row],[unitText3]]&lt;&gt;"",VLOOKUP(Table_dataReported[[#This Row],[unitText3]],Table_unit[],2,FALSE),"")</f>
        <v/>
      </c>
      <c r="AG203" t="str">
        <f>IF(Table_dataReported[[#This Row],[unitText3]]="%","dw","")</f>
        <v/>
      </c>
      <c r="AH203" t="str">
        <f>IF(Table_dataReported[[#This Row],[weightText3]]&lt;&gt;"",VLOOKUP(Table_dataReported[[#This Row],[weightText3]],Table_weight[],2,FALSE),"")</f>
        <v/>
      </c>
      <c r="AQ203" t="str">
        <f>IF(Table_dataReported[[#This Row],[sampleId]]&lt;&gt;"", IF(Table_dataReported[[#This Row],[recId]]="","Missing record identifier","OK"),"")</f>
        <v/>
      </c>
      <c r="AR203" t="str">
        <f>IF(Table_dataReported[[#This Row],[sampleId]]&lt;&gt;"", IF(Table_dataReported[[#This Row],[envComp]]="","Missing environmental compartment","OK"),"")</f>
        <v/>
      </c>
      <c r="AS203" t="str">
        <f>IF(Table_dataReported[[#This Row],[sampleId]]&lt;&gt;"", IF(Table_dataReported[[#This Row],[pristineLoc]]="","Missing pristine location","OK"),"")</f>
        <v/>
      </c>
      <c r="AT203" t="str">
        <f>IF(Table_dataReported[[#This Row],[sampleId]]&lt;&gt;"", IF(Table_dataReported[[#This Row],[sampleLocCM]]="","Missing sampling location","OK"),"")</f>
        <v/>
      </c>
      <c r="AU203" t="str">
        <f>IF(Table_dataReported[[#This Row],[sampleId]]&lt;&gt;"", IF(Table_dataReported[[#This Row],[sampleDate]]="","Missing sampling date","OK"),"")</f>
        <v/>
      </c>
      <c r="AV203" t="str">
        <f>IF(Table_dataReported[[#This Row],[sampleId]]&lt;&gt;"", IF(Table_dataReported[[#This Row],[traceElText]]="","Missing trace element","OK"),"")</f>
        <v/>
      </c>
      <c r="AW203" t="str">
        <f>IF(Table_dataReported[[#This Row],[sampleId]]&lt;&gt;"", IF(Table_dataReported[[#This Row],[specText]]="","Missing speciation","OK"),"")</f>
        <v/>
      </c>
      <c r="AX203" t="str">
        <f>IF(Table_dataReported[[#This Row],[sampleId]]&lt;&gt;"", IF(Table_dataReported[[#This Row],[conc]]="","Missing concentration","OK"),"")</f>
        <v/>
      </c>
      <c r="AY203" t="str">
        <f>IF(Table_dataReported[[#This Row],[sampleId]]&lt;&gt;"", IF(Table_dataReported[[#This Row],[conc]]="","Missing method of analysis","OK"),"")</f>
        <v/>
      </c>
    </row>
    <row r="204" spans="2:51" x14ac:dyDescent="0.45">
      <c r="B204" t="str">
        <f>IF(AND(Table_dataReported[[#This Row],[sampleId]]&lt;&gt;"",Table_dataReported[[#This Row],[specText]]&lt;&gt;""),_xlfn.CONCAT(Table_dataReported[[#This Row],[sampleId]],"_",Table_dataReported[[#This Row],[specText]]),"")</f>
        <v/>
      </c>
      <c r="I204" t="str">
        <f>IF(Table_dataReported[[#This Row],[traceElText]]&lt;&gt;"",VLOOKUP(Table_dataReported[[#This Row],[traceElText]],Table_traceEl[],2,FALSE),"")</f>
        <v/>
      </c>
      <c r="K204" t="str">
        <f>IF(Table_dataReported[[#This Row],[specText]]&lt;&gt;"",VLOOKUP(Table_dataReported[[#This Row],[specText]],Table_spec[],2,FALSE),"")</f>
        <v/>
      </c>
      <c r="N204" t="str">
        <f>IF(Table_dataReported[[#This Row],[unitText]]&lt;&gt;"",VLOOKUP(Table_dataReported[[#This Row],[unitText]],Table_unit[],2,FALSE),"")</f>
        <v/>
      </c>
      <c r="P204" t="str">
        <f>IF(Table_dataReported[[#This Row],[weightText]]&lt;&gt;"",VLOOKUP(Table_dataReported[[#This Row],[weightText]],Table_weight[],2,FALSE),"")</f>
        <v/>
      </c>
      <c r="R204" t="str">
        <f>IF(Table_dataReported[[#This Row],[methAnText]]&lt;&gt;"",VLOOKUP(Table_dataReported[[#This Row],[methAnText]],Table_methAn[],2,FALSE),"")</f>
        <v/>
      </c>
      <c r="AA204" t="str">
        <f>IF(Table_dataReported[[#This Row],[unitText2]]&lt;&gt;"",VLOOKUP(Table_dataReported[[#This Row],[unitText2]],Table_unit[],2,FALSE),"")</f>
        <v/>
      </c>
      <c r="AB204" t="str">
        <f>IF(Table_dataReported[[#This Row],[unitText2]]="%","dw","")</f>
        <v/>
      </c>
      <c r="AC204" t="str">
        <f>IF(Table_dataReported[[#This Row],[weightText2]]&lt;&gt;"",VLOOKUP(Table_dataReported[[#This Row],[weightText2]],Table_weight[],2,FALSE),"")</f>
        <v/>
      </c>
      <c r="AF204" t="str">
        <f>IF(Table_dataReported[[#This Row],[unitText3]]&lt;&gt;"",VLOOKUP(Table_dataReported[[#This Row],[unitText3]],Table_unit[],2,FALSE),"")</f>
        <v/>
      </c>
      <c r="AG204" t="str">
        <f>IF(Table_dataReported[[#This Row],[unitText3]]="%","dw","")</f>
        <v/>
      </c>
      <c r="AH204" t="str">
        <f>IF(Table_dataReported[[#This Row],[weightText3]]&lt;&gt;"",VLOOKUP(Table_dataReported[[#This Row],[weightText3]],Table_weight[],2,FALSE),"")</f>
        <v/>
      </c>
      <c r="AQ204" t="str">
        <f>IF(Table_dataReported[[#This Row],[sampleId]]&lt;&gt;"", IF(Table_dataReported[[#This Row],[recId]]="","Missing record identifier","OK"),"")</f>
        <v/>
      </c>
      <c r="AR204" t="str">
        <f>IF(Table_dataReported[[#This Row],[sampleId]]&lt;&gt;"", IF(Table_dataReported[[#This Row],[envComp]]="","Missing environmental compartment","OK"),"")</f>
        <v/>
      </c>
      <c r="AS204" t="str">
        <f>IF(Table_dataReported[[#This Row],[sampleId]]&lt;&gt;"", IF(Table_dataReported[[#This Row],[pristineLoc]]="","Missing pristine location","OK"),"")</f>
        <v/>
      </c>
      <c r="AT204" t="str">
        <f>IF(Table_dataReported[[#This Row],[sampleId]]&lt;&gt;"", IF(Table_dataReported[[#This Row],[sampleLocCM]]="","Missing sampling location","OK"),"")</f>
        <v/>
      </c>
      <c r="AU204" t="str">
        <f>IF(Table_dataReported[[#This Row],[sampleId]]&lt;&gt;"", IF(Table_dataReported[[#This Row],[sampleDate]]="","Missing sampling date","OK"),"")</f>
        <v/>
      </c>
      <c r="AV204" t="str">
        <f>IF(Table_dataReported[[#This Row],[sampleId]]&lt;&gt;"", IF(Table_dataReported[[#This Row],[traceElText]]="","Missing trace element","OK"),"")</f>
        <v/>
      </c>
      <c r="AW204" t="str">
        <f>IF(Table_dataReported[[#This Row],[sampleId]]&lt;&gt;"", IF(Table_dataReported[[#This Row],[specText]]="","Missing speciation","OK"),"")</f>
        <v/>
      </c>
      <c r="AX204" t="str">
        <f>IF(Table_dataReported[[#This Row],[sampleId]]&lt;&gt;"", IF(Table_dataReported[[#This Row],[conc]]="","Missing concentration","OK"),"")</f>
        <v/>
      </c>
      <c r="AY204" t="str">
        <f>IF(Table_dataReported[[#This Row],[sampleId]]&lt;&gt;"", IF(Table_dataReported[[#This Row],[conc]]="","Missing method of analysis","OK"),"")</f>
        <v/>
      </c>
    </row>
    <row r="205" spans="2:51" x14ac:dyDescent="0.45">
      <c r="B205" t="str">
        <f>IF(AND(Table_dataReported[[#This Row],[sampleId]]&lt;&gt;"",Table_dataReported[[#This Row],[specText]]&lt;&gt;""),_xlfn.CONCAT(Table_dataReported[[#This Row],[sampleId]],"_",Table_dataReported[[#This Row],[specText]]),"")</f>
        <v/>
      </c>
      <c r="I205" t="str">
        <f>IF(Table_dataReported[[#This Row],[traceElText]]&lt;&gt;"",VLOOKUP(Table_dataReported[[#This Row],[traceElText]],Table_traceEl[],2,FALSE),"")</f>
        <v/>
      </c>
      <c r="K205" t="str">
        <f>IF(Table_dataReported[[#This Row],[specText]]&lt;&gt;"",VLOOKUP(Table_dataReported[[#This Row],[specText]],Table_spec[],2,FALSE),"")</f>
        <v/>
      </c>
      <c r="N205" t="str">
        <f>IF(Table_dataReported[[#This Row],[unitText]]&lt;&gt;"",VLOOKUP(Table_dataReported[[#This Row],[unitText]],Table_unit[],2,FALSE),"")</f>
        <v/>
      </c>
      <c r="P205" t="str">
        <f>IF(Table_dataReported[[#This Row],[weightText]]&lt;&gt;"",VLOOKUP(Table_dataReported[[#This Row],[weightText]],Table_weight[],2,FALSE),"")</f>
        <v/>
      </c>
      <c r="R205" t="str">
        <f>IF(Table_dataReported[[#This Row],[methAnText]]&lt;&gt;"",VLOOKUP(Table_dataReported[[#This Row],[methAnText]],Table_methAn[],2,FALSE),"")</f>
        <v/>
      </c>
      <c r="AA205" t="str">
        <f>IF(Table_dataReported[[#This Row],[unitText2]]&lt;&gt;"",VLOOKUP(Table_dataReported[[#This Row],[unitText2]],Table_unit[],2,FALSE),"")</f>
        <v/>
      </c>
      <c r="AB205" t="str">
        <f>IF(Table_dataReported[[#This Row],[unitText2]]="%","dw","")</f>
        <v/>
      </c>
      <c r="AC205" t="str">
        <f>IF(Table_dataReported[[#This Row],[weightText2]]&lt;&gt;"",VLOOKUP(Table_dataReported[[#This Row],[weightText2]],Table_weight[],2,FALSE),"")</f>
        <v/>
      </c>
      <c r="AF205" t="str">
        <f>IF(Table_dataReported[[#This Row],[unitText3]]&lt;&gt;"",VLOOKUP(Table_dataReported[[#This Row],[unitText3]],Table_unit[],2,FALSE),"")</f>
        <v/>
      </c>
      <c r="AG205" t="str">
        <f>IF(Table_dataReported[[#This Row],[unitText3]]="%","dw","")</f>
        <v/>
      </c>
      <c r="AH205" t="str">
        <f>IF(Table_dataReported[[#This Row],[weightText3]]&lt;&gt;"",VLOOKUP(Table_dataReported[[#This Row],[weightText3]],Table_weight[],2,FALSE),"")</f>
        <v/>
      </c>
      <c r="AQ205" t="str">
        <f>IF(Table_dataReported[[#This Row],[sampleId]]&lt;&gt;"", IF(Table_dataReported[[#This Row],[recId]]="","Missing record identifier","OK"),"")</f>
        <v/>
      </c>
      <c r="AR205" t="str">
        <f>IF(Table_dataReported[[#This Row],[sampleId]]&lt;&gt;"", IF(Table_dataReported[[#This Row],[envComp]]="","Missing environmental compartment","OK"),"")</f>
        <v/>
      </c>
      <c r="AS205" t="str">
        <f>IF(Table_dataReported[[#This Row],[sampleId]]&lt;&gt;"", IF(Table_dataReported[[#This Row],[pristineLoc]]="","Missing pristine location","OK"),"")</f>
        <v/>
      </c>
      <c r="AT205" t="str">
        <f>IF(Table_dataReported[[#This Row],[sampleId]]&lt;&gt;"", IF(Table_dataReported[[#This Row],[sampleLocCM]]="","Missing sampling location","OK"),"")</f>
        <v/>
      </c>
      <c r="AU205" t="str">
        <f>IF(Table_dataReported[[#This Row],[sampleId]]&lt;&gt;"", IF(Table_dataReported[[#This Row],[sampleDate]]="","Missing sampling date","OK"),"")</f>
        <v/>
      </c>
      <c r="AV205" t="str">
        <f>IF(Table_dataReported[[#This Row],[sampleId]]&lt;&gt;"", IF(Table_dataReported[[#This Row],[traceElText]]="","Missing trace element","OK"),"")</f>
        <v/>
      </c>
      <c r="AW205" t="str">
        <f>IF(Table_dataReported[[#This Row],[sampleId]]&lt;&gt;"", IF(Table_dataReported[[#This Row],[specText]]="","Missing speciation","OK"),"")</f>
        <v/>
      </c>
      <c r="AX205" t="str">
        <f>IF(Table_dataReported[[#This Row],[sampleId]]&lt;&gt;"", IF(Table_dataReported[[#This Row],[conc]]="","Missing concentration","OK"),"")</f>
        <v/>
      </c>
      <c r="AY205" t="str">
        <f>IF(Table_dataReported[[#This Row],[sampleId]]&lt;&gt;"", IF(Table_dataReported[[#This Row],[conc]]="","Missing method of analysis","OK"),"")</f>
        <v/>
      </c>
    </row>
    <row r="206" spans="2:51" x14ac:dyDescent="0.45">
      <c r="B206" t="str">
        <f>IF(AND(Table_dataReported[[#This Row],[sampleId]]&lt;&gt;"",Table_dataReported[[#This Row],[specText]]&lt;&gt;""),_xlfn.CONCAT(Table_dataReported[[#This Row],[sampleId]],"_",Table_dataReported[[#This Row],[specText]]),"")</f>
        <v/>
      </c>
      <c r="I206" t="str">
        <f>IF(Table_dataReported[[#This Row],[traceElText]]&lt;&gt;"",VLOOKUP(Table_dataReported[[#This Row],[traceElText]],Table_traceEl[],2,FALSE),"")</f>
        <v/>
      </c>
      <c r="K206" t="str">
        <f>IF(Table_dataReported[[#This Row],[specText]]&lt;&gt;"",VLOOKUP(Table_dataReported[[#This Row],[specText]],Table_spec[],2,FALSE),"")</f>
        <v/>
      </c>
      <c r="N206" t="str">
        <f>IF(Table_dataReported[[#This Row],[unitText]]&lt;&gt;"",VLOOKUP(Table_dataReported[[#This Row],[unitText]],Table_unit[],2,FALSE),"")</f>
        <v/>
      </c>
      <c r="P206" t="str">
        <f>IF(Table_dataReported[[#This Row],[weightText]]&lt;&gt;"",VLOOKUP(Table_dataReported[[#This Row],[weightText]],Table_weight[],2,FALSE),"")</f>
        <v/>
      </c>
      <c r="R206" t="str">
        <f>IF(Table_dataReported[[#This Row],[methAnText]]&lt;&gt;"",VLOOKUP(Table_dataReported[[#This Row],[methAnText]],Table_methAn[],2,FALSE),"")</f>
        <v/>
      </c>
      <c r="AA206" t="str">
        <f>IF(Table_dataReported[[#This Row],[unitText2]]&lt;&gt;"",VLOOKUP(Table_dataReported[[#This Row],[unitText2]],Table_unit[],2,FALSE),"")</f>
        <v/>
      </c>
      <c r="AB206" t="str">
        <f>IF(Table_dataReported[[#This Row],[unitText2]]="%","dw","")</f>
        <v/>
      </c>
      <c r="AC206" t="str">
        <f>IF(Table_dataReported[[#This Row],[weightText2]]&lt;&gt;"",VLOOKUP(Table_dataReported[[#This Row],[weightText2]],Table_weight[],2,FALSE),"")</f>
        <v/>
      </c>
      <c r="AF206" t="str">
        <f>IF(Table_dataReported[[#This Row],[unitText3]]&lt;&gt;"",VLOOKUP(Table_dataReported[[#This Row],[unitText3]],Table_unit[],2,FALSE),"")</f>
        <v/>
      </c>
      <c r="AG206" t="str">
        <f>IF(Table_dataReported[[#This Row],[unitText3]]="%","dw","")</f>
        <v/>
      </c>
      <c r="AH206" t="str">
        <f>IF(Table_dataReported[[#This Row],[weightText3]]&lt;&gt;"",VLOOKUP(Table_dataReported[[#This Row],[weightText3]],Table_weight[],2,FALSE),"")</f>
        <v/>
      </c>
      <c r="AQ206" t="str">
        <f>IF(Table_dataReported[[#This Row],[sampleId]]&lt;&gt;"", IF(Table_dataReported[[#This Row],[recId]]="","Missing record identifier","OK"),"")</f>
        <v/>
      </c>
      <c r="AR206" t="str">
        <f>IF(Table_dataReported[[#This Row],[sampleId]]&lt;&gt;"", IF(Table_dataReported[[#This Row],[envComp]]="","Missing environmental compartment","OK"),"")</f>
        <v/>
      </c>
      <c r="AS206" t="str">
        <f>IF(Table_dataReported[[#This Row],[sampleId]]&lt;&gt;"", IF(Table_dataReported[[#This Row],[pristineLoc]]="","Missing pristine location","OK"),"")</f>
        <v/>
      </c>
      <c r="AT206" t="str">
        <f>IF(Table_dataReported[[#This Row],[sampleId]]&lt;&gt;"", IF(Table_dataReported[[#This Row],[sampleLocCM]]="","Missing sampling location","OK"),"")</f>
        <v/>
      </c>
      <c r="AU206" t="str">
        <f>IF(Table_dataReported[[#This Row],[sampleId]]&lt;&gt;"", IF(Table_dataReported[[#This Row],[sampleDate]]="","Missing sampling date","OK"),"")</f>
        <v/>
      </c>
      <c r="AV206" t="str">
        <f>IF(Table_dataReported[[#This Row],[sampleId]]&lt;&gt;"", IF(Table_dataReported[[#This Row],[traceElText]]="","Missing trace element","OK"),"")</f>
        <v/>
      </c>
      <c r="AW206" t="str">
        <f>IF(Table_dataReported[[#This Row],[sampleId]]&lt;&gt;"", IF(Table_dataReported[[#This Row],[specText]]="","Missing speciation","OK"),"")</f>
        <v/>
      </c>
      <c r="AX206" t="str">
        <f>IF(Table_dataReported[[#This Row],[sampleId]]&lt;&gt;"", IF(Table_dataReported[[#This Row],[conc]]="","Missing concentration","OK"),"")</f>
        <v/>
      </c>
      <c r="AY206" t="str">
        <f>IF(Table_dataReported[[#This Row],[sampleId]]&lt;&gt;"", IF(Table_dataReported[[#This Row],[conc]]="","Missing method of analysis","OK"),"")</f>
        <v/>
      </c>
    </row>
    <row r="207" spans="2:51" x14ac:dyDescent="0.45">
      <c r="B207" t="str">
        <f>IF(AND(Table_dataReported[[#This Row],[sampleId]]&lt;&gt;"",Table_dataReported[[#This Row],[specText]]&lt;&gt;""),_xlfn.CONCAT(Table_dataReported[[#This Row],[sampleId]],"_",Table_dataReported[[#This Row],[specText]]),"")</f>
        <v/>
      </c>
      <c r="I207" t="str">
        <f>IF(Table_dataReported[[#This Row],[traceElText]]&lt;&gt;"",VLOOKUP(Table_dataReported[[#This Row],[traceElText]],Table_traceEl[],2,FALSE),"")</f>
        <v/>
      </c>
      <c r="K207" t="str">
        <f>IF(Table_dataReported[[#This Row],[specText]]&lt;&gt;"",VLOOKUP(Table_dataReported[[#This Row],[specText]],Table_spec[],2,FALSE),"")</f>
        <v/>
      </c>
      <c r="N207" t="str">
        <f>IF(Table_dataReported[[#This Row],[unitText]]&lt;&gt;"",VLOOKUP(Table_dataReported[[#This Row],[unitText]],Table_unit[],2,FALSE),"")</f>
        <v/>
      </c>
      <c r="P207" t="str">
        <f>IF(Table_dataReported[[#This Row],[weightText]]&lt;&gt;"",VLOOKUP(Table_dataReported[[#This Row],[weightText]],Table_weight[],2,FALSE),"")</f>
        <v/>
      </c>
      <c r="R207" t="str">
        <f>IF(Table_dataReported[[#This Row],[methAnText]]&lt;&gt;"",VLOOKUP(Table_dataReported[[#This Row],[methAnText]],Table_methAn[],2,FALSE),"")</f>
        <v/>
      </c>
      <c r="AA207" t="str">
        <f>IF(Table_dataReported[[#This Row],[unitText2]]&lt;&gt;"",VLOOKUP(Table_dataReported[[#This Row],[unitText2]],Table_unit[],2,FALSE),"")</f>
        <v/>
      </c>
      <c r="AB207" t="str">
        <f>IF(Table_dataReported[[#This Row],[unitText2]]="%","dw","")</f>
        <v/>
      </c>
      <c r="AC207" t="str">
        <f>IF(Table_dataReported[[#This Row],[weightText2]]&lt;&gt;"",VLOOKUP(Table_dataReported[[#This Row],[weightText2]],Table_weight[],2,FALSE),"")</f>
        <v/>
      </c>
      <c r="AF207" t="str">
        <f>IF(Table_dataReported[[#This Row],[unitText3]]&lt;&gt;"",VLOOKUP(Table_dataReported[[#This Row],[unitText3]],Table_unit[],2,FALSE),"")</f>
        <v/>
      </c>
      <c r="AG207" t="str">
        <f>IF(Table_dataReported[[#This Row],[unitText3]]="%","dw","")</f>
        <v/>
      </c>
      <c r="AH207" t="str">
        <f>IF(Table_dataReported[[#This Row],[weightText3]]&lt;&gt;"",VLOOKUP(Table_dataReported[[#This Row],[weightText3]],Table_weight[],2,FALSE),"")</f>
        <v/>
      </c>
      <c r="AQ207" t="str">
        <f>IF(Table_dataReported[[#This Row],[sampleId]]&lt;&gt;"", IF(Table_dataReported[[#This Row],[recId]]="","Missing record identifier","OK"),"")</f>
        <v/>
      </c>
      <c r="AR207" t="str">
        <f>IF(Table_dataReported[[#This Row],[sampleId]]&lt;&gt;"", IF(Table_dataReported[[#This Row],[envComp]]="","Missing environmental compartment","OK"),"")</f>
        <v/>
      </c>
      <c r="AS207" t="str">
        <f>IF(Table_dataReported[[#This Row],[sampleId]]&lt;&gt;"", IF(Table_dataReported[[#This Row],[pristineLoc]]="","Missing pristine location","OK"),"")</f>
        <v/>
      </c>
      <c r="AT207" t="str">
        <f>IF(Table_dataReported[[#This Row],[sampleId]]&lt;&gt;"", IF(Table_dataReported[[#This Row],[sampleLocCM]]="","Missing sampling location","OK"),"")</f>
        <v/>
      </c>
      <c r="AU207" t="str">
        <f>IF(Table_dataReported[[#This Row],[sampleId]]&lt;&gt;"", IF(Table_dataReported[[#This Row],[sampleDate]]="","Missing sampling date","OK"),"")</f>
        <v/>
      </c>
      <c r="AV207" t="str">
        <f>IF(Table_dataReported[[#This Row],[sampleId]]&lt;&gt;"", IF(Table_dataReported[[#This Row],[traceElText]]="","Missing trace element","OK"),"")</f>
        <v/>
      </c>
      <c r="AW207" t="str">
        <f>IF(Table_dataReported[[#This Row],[sampleId]]&lt;&gt;"", IF(Table_dataReported[[#This Row],[specText]]="","Missing speciation","OK"),"")</f>
        <v/>
      </c>
      <c r="AX207" t="str">
        <f>IF(Table_dataReported[[#This Row],[sampleId]]&lt;&gt;"", IF(Table_dataReported[[#This Row],[conc]]="","Missing concentration","OK"),"")</f>
        <v/>
      </c>
      <c r="AY207" t="str">
        <f>IF(Table_dataReported[[#This Row],[sampleId]]&lt;&gt;"", IF(Table_dataReported[[#This Row],[conc]]="","Missing method of analysis","OK"),"")</f>
        <v/>
      </c>
    </row>
    <row r="208" spans="2:51" x14ac:dyDescent="0.45">
      <c r="B208" t="str">
        <f>IF(AND(Table_dataReported[[#This Row],[sampleId]]&lt;&gt;"",Table_dataReported[[#This Row],[specText]]&lt;&gt;""),_xlfn.CONCAT(Table_dataReported[[#This Row],[sampleId]],"_",Table_dataReported[[#This Row],[specText]]),"")</f>
        <v/>
      </c>
      <c r="I208" t="str">
        <f>IF(Table_dataReported[[#This Row],[traceElText]]&lt;&gt;"",VLOOKUP(Table_dataReported[[#This Row],[traceElText]],Table_traceEl[],2,FALSE),"")</f>
        <v/>
      </c>
      <c r="K208" t="str">
        <f>IF(Table_dataReported[[#This Row],[specText]]&lt;&gt;"",VLOOKUP(Table_dataReported[[#This Row],[specText]],Table_spec[],2,FALSE),"")</f>
        <v/>
      </c>
      <c r="N208" t="str">
        <f>IF(Table_dataReported[[#This Row],[unitText]]&lt;&gt;"",VLOOKUP(Table_dataReported[[#This Row],[unitText]],Table_unit[],2,FALSE),"")</f>
        <v/>
      </c>
      <c r="P208" t="str">
        <f>IF(Table_dataReported[[#This Row],[weightText]]&lt;&gt;"",VLOOKUP(Table_dataReported[[#This Row],[weightText]],Table_weight[],2,FALSE),"")</f>
        <v/>
      </c>
      <c r="R208" t="str">
        <f>IF(Table_dataReported[[#This Row],[methAnText]]&lt;&gt;"",VLOOKUP(Table_dataReported[[#This Row],[methAnText]],Table_methAn[],2,FALSE),"")</f>
        <v/>
      </c>
      <c r="AA208" t="str">
        <f>IF(Table_dataReported[[#This Row],[unitText2]]&lt;&gt;"",VLOOKUP(Table_dataReported[[#This Row],[unitText2]],Table_unit[],2,FALSE),"")</f>
        <v/>
      </c>
      <c r="AB208" t="str">
        <f>IF(Table_dataReported[[#This Row],[unitText2]]="%","dw","")</f>
        <v/>
      </c>
      <c r="AC208" t="str">
        <f>IF(Table_dataReported[[#This Row],[weightText2]]&lt;&gt;"",VLOOKUP(Table_dataReported[[#This Row],[weightText2]],Table_weight[],2,FALSE),"")</f>
        <v/>
      </c>
      <c r="AF208" t="str">
        <f>IF(Table_dataReported[[#This Row],[unitText3]]&lt;&gt;"",VLOOKUP(Table_dataReported[[#This Row],[unitText3]],Table_unit[],2,FALSE),"")</f>
        <v/>
      </c>
      <c r="AG208" t="str">
        <f>IF(Table_dataReported[[#This Row],[unitText3]]="%","dw","")</f>
        <v/>
      </c>
      <c r="AH208" t="str">
        <f>IF(Table_dataReported[[#This Row],[weightText3]]&lt;&gt;"",VLOOKUP(Table_dataReported[[#This Row],[weightText3]],Table_weight[],2,FALSE),"")</f>
        <v/>
      </c>
      <c r="AQ208" t="str">
        <f>IF(Table_dataReported[[#This Row],[sampleId]]&lt;&gt;"", IF(Table_dataReported[[#This Row],[recId]]="","Missing record identifier","OK"),"")</f>
        <v/>
      </c>
      <c r="AR208" t="str">
        <f>IF(Table_dataReported[[#This Row],[sampleId]]&lt;&gt;"", IF(Table_dataReported[[#This Row],[envComp]]="","Missing environmental compartment","OK"),"")</f>
        <v/>
      </c>
      <c r="AS208" t="str">
        <f>IF(Table_dataReported[[#This Row],[sampleId]]&lt;&gt;"", IF(Table_dataReported[[#This Row],[pristineLoc]]="","Missing pristine location","OK"),"")</f>
        <v/>
      </c>
      <c r="AT208" t="str">
        <f>IF(Table_dataReported[[#This Row],[sampleId]]&lt;&gt;"", IF(Table_dataReported[[#This Row],[sampleLocCM]]="","Missing sampling location","OK"),"")</f>
        <v/>
      </c>
      <c r="AU208" t="str">
        <f>IF(Table_dataReported[[#This Row],[sampleId]]&lt;&gt;"", IF(Table_dataReported[[#This Row],[sampleDate]]="","Missing sampling date","OK"),"")</f>
        <v/>
      </c>
      <c r="AV208" t="str">
        <f>IF(Table_dataReported[[#This Row],[sampleId]]&lt;&gt;"", IF(Table_dataReported[[#This Row],[traceElText]]="","Missing trace element","OK"),"")</f>
        <v/>
      </c>
      <c r="AW208" t="str">
        <f>IF(Table_dataReported[[#This Row],[sampleId]]&lt;&gt;"", IF(Table_dataReported[[#This Row],[specText]]="","Missing speciation","OK"),"")</f>
        <v/>
      </c>
      <c r="AX208" t="str">
        <f>IF(Table_dataReported[[#This Row],[sampleId]]&lt;&gt;"", IF(Table_dataReported[[#This Row],[conc]]="","Missing concentration","OK"),"")</f>
        <v/>
      </c>
      <c r="AY208" t="str">
        <f>IF(Table_dataReported[[#This Row],[sampleId]]&lt;&gt;"", IF(Table_dataReported[[#This Row],[conc]]="","Missing method of analysis","OK"),"")</f>
        <v/>
      </c>
    </row>
    <row r="209" spans="2:51" x14ac:dyDescent="0.45">
      <c r="B209" t="str">
        <f>IF(AND(Table_dataReported[[#This Row],[sampleId]]&lt;&gt;"",Table_dataReported[[#This Row],[specText]]&lt;&gt;""),_xlfn.CONCAT(Table_dataReported[[#This Row],[sampleId]],"_",Table_dataReported[[#This Row],[specText]]),"")</f>
        <v/>
      </c>
      <c r="I209" t="str">
        <f>IF(Table_dataReported[[#This Row],[traceElText]]&lt;&gt;"",VLOOKUP(Table_dataReported[[#This Row],[traceElText]],Table_traceEl[],2,FALSE),"")</f>
        <v/>
      </c>
      <c r="K209" t="str">
        <f>IF(Table_dataReported[[#This Row],[specText]]&lt;&gt;"",VLOOKUP(Table_dataReported[[#This Row],[specText]],Table_spec[],2,FALSE),"")</f>
        <v/>
      </c>
      <c r="N209" t="str">
        <f>IF(Table_dataReported[[#This Row],[unitText]]&lt;&gt;"",VLOOKUP(Table_dataReported[[#This Row],[unitText]],Table_unit[],2,FALSE),"")</f>
        <v/>
      </c>
      <c r="P209" t="str">
        <f>IF(Table_dataReported[[#This Row],[weightText]]&lt;&gt;"",VLOOKUP(Table_dataReported[[#This Row],[weightText]],Table_weight[],2,FALSE),"")</f>
        <v/>
      </c>
      <c r="R209" t="str">
        <f>IF(Table_dataReported[[#This Row],[methAnText]]&lt;&gt;"",VLOOKUP(Table_dataReported[[#This Row],[methAnText]],Table_methAn[],2,FALSE),"")</f>
        <v/>
      </c>
      <c r="AA209" t="str">
        <f>IF(Table_dataReported[[#This Row],[unitText2]]&lt;&gt;"",VLOOKUP(Table_dataReported[[#This Row],[unitText2]],Table_unit[],2,FALSE),"")</f>
        <v/>
      </c>
      <c r="AB209" t="str">
        <f>IF(Table_dataReported[[#This Row],[unitText2]]="%","dw","")</f>
        <v/>
      </c>
      <c r="AC209" t="str">
        <f>IF(Table_dataReported[[#This Row],[weightText2]]&lt;&gt;"",VLOOKUP(Table_dataReported[[#This Row],[weightText2]],Table_weight[],2,FALSE),"")</f>
        <v/>
      </c>
      <c r="AF209" t="str">
        <f>IF(Table_dataReported[[#This Row],[unitText3]]&lt;&gt;"",VLOOKUP(Table_dataReported[[#This Row],[unitText3]],Table_unit[],2,FALSE),"")</f>
        <v/>
      </c>
      <c r="AG209" t="str">
        <f>IF(Table_dataReported[[#This Row],[unitText3]]="%","dw","")</f>
        <v/>
      </c>
      <c r="AH209" t="str">
        <f>IF(Table_dataReported[[#This Row],[weightText3]]&lt;&gt;"",VLOOKUP(Table_dataReported[[#This Row],[weightText3]],Table_weight[],2,FALSE),"")</f>
        <v/>
      </c>
      <c r="AQ209" t="str">
        <f>IF(Table_dataReported[[#This Row],[sampleId]]&lt;&gt;"", IF(Table_dataReported[[#This Row],[recId]]="","Missing record identifier","OK"),"")</f>
        <v/>
      </c>
      <c r="AR209" t="str">
        <f>IF(Table_dataReported[[#This Row],[sampleId]]&lt;&gt;"", IF(Table_dataReported[[#This Row],[envComp]]="","Missing environmental compartment","OK"),"")</f>
        <v/>
      </c>
      <c r="AS209" t="str">
        <f>IF(Table_dataReported[[#This Row],[sampleId]]&lt;&gt;"", IF(Table_dataReported[[#This Row],[pristineLoc]]="","Missing pristine location","OK"),"")</f>
        <v/>
      </c>
      <c r="AT209" t="str">
        <f>IF(Table_dataReported[[#This Row],[sampleId]]&lt;&gt;"", IF(Table_dataReported[[#This Row],[sampleLocCM]]="","Missing sampling location","OK"),"")</f>
        <v/>
      </c>
      <c r="AU209" t="str">
        <f>IF(Table_dataReported[[#This Row],[sampleId]]&lt;&gt;"", IF(Table_dataReported[[#This Row],[sampleDate]]="","Missing sampling date","OK"),"")</f>
        <v/>
      </c>
      <c r="AV209" t="str">
        <f>IF(Table_dataReported[[#This Row],[sampleId]]&lt;&gt;"", IF(Table_dataReported[[#This Row],[traceElText]]="","Missing trace element","OK"),"")</f>
        <v/>
      </c>
      <c r="AW209" t="str">
        <f>IF(Table_dataReported[[#This Row],[sampleId]]&lt;&gt;"", IF(Table_dataReported[[#This Row],[specText]]="","Missing speciation","OK"),"")</f>
        <v/>
      </c>
      <c r="AX209" t="str">
        <f>IF(Table_dataReported[[#This Row],[sampleId]]&lt;&gt;"", IF(Table_dataReported[[#This Row],[conc]]="","Missing concentration","OK"),"")</f>
        <v/>
      </c>
      <c r="AY209" t="str">
        <f>IF(Table_dataReported[[#This Row],[sampleId]]&lt;&gt;"", IF(Table_dataReported[[#This Row],[conc]]="","Missing method of analysis","OK"),"")</f>
        <v/>
      </c>
    </row>
    <row r="210" spans="2:51" x14ac:dyDescent="0.45">
      <c r="B210" t="str">
        <f>IF(AND(Table_dataReported[[#This Row],[sampleId]]&lt;&gt;"",Table_dataReported[[#This Row],[specText]]&lt;&gt;""),_xlfn.CONCAT(Table_dataReported[[#This Row],[sampleId]],"_",Table_dataReported[[#This Row],[specText]]),"")</f>
        <v/>
      </c>
      <c r="I210" t="str">
        <f>IF(Table_dataReported[[#This Row],[traceElText]]&lt;&gt;"",VLOOKUP(Table_dataReported[[#This Row],[traceElText]],Table_traceEl[],2,FALSE),"")</f>
        <v/>
      </c>
      <c r="K210" t="str">
        <f>IF(Table_dataReported[[#This Row],[specText]]&lt;&gt;"",VLOOKUP(Table_dataReported[[#This Row],[specText]],Table_spec[],2,FALSE),"")</f>
        <v/>
      </c>
      <c r="N210" t="str">
        <f>IF(Table_dataReported[[#This Row],[unitText]]&lt;&gt;"",VLOOKUP(Table_dataReported[[#This Row],[unitText]],Table_unit[],2,FALSE),"")</f>
        <v/>
      </c>
      <c r="P210" t="str">
        <f>IF(Table_dataReported[[#This Row],[weightText]]&lt;&gt;"",VLOOKUP(Table_dataReported[[#This Row],[weightText]],Table_weight[],2,FALSE),"")</f>
        <v/>
      </c>
      <c r="R210" t="str">
        <f>IF(Table_dataReported[[#This Row],[methAnText]]&lt;&gt;"",VLOOKUP(Table_dataReported[[#This Row],[methAnText]],Table_methAn[],2,FALSE),"")</f>
        <v/>
      </c>
      <c r="AA210" t="str">
        <f>IF(Table_dataReported[[#This Row],[unitText2]]&lt;&gt;"",VLOOKUP(Table_dataReported[[#This Row],[unitText2]],Table_unit[],2,FALSE),"")</f>
        <v/>
      </c>
      <c r="AB210" t="str">
        <f>IF(Table_dataReported[[#This Row],[unitText2]]="%","dw","")</f>
        <v/>
      </c>
      <c r="AC210" t="str">
        <f>IF(Table_dataReported[[#This Row],[weightText2]]&lt;&gt;"",VLOOKUP(Table_dataReported[[#This Row],[weightText2]],Table_weight[],2,FALSE),"")</f>
        <v/>
      </c>
      <c r="AF210" t="str">
        <f>IF(Table_dataReported[[#This Row],[unitText3]]&lt;&gt;"",VLOOKUP(Table_dataReported[[#This Row],[unitText3]],Table_unit[],2,FALSE),"")</f>
        <v/>
      </c>
      <c r="AG210" t="str">
        <f>IF(Table_dataReported[[#This Row],[unitText3]]="%","dw","")</f>
        <v/>
      </c>
      <c r="AH210" t="str">
        <f>IF(Table_dataReported[[#This Row],[weightText3]]&lt;&gt;"",VLOOKUP(Table_dataReported[[#This Row],[weightText3]],Table_weight[],2,FALSE),"")</f>
        <v/>
      </c>
      <c r="AQ210" t="str">
        <f>IF(Table_dataReported[[#This Row],[sampleId]]&lt;&gt;"", IF(Table_dataReported[[#This Row],[recId]]="","Missing record identifier","OK"),"")</f>
        <v/>
      </c>
      <c r="AR210" t="str">
        <f>IF(Table_dataReported[[#This Row],[sampleId]]&lt;&gt;"", IF(Table_dataReported[[#This Row],[envComp]]="","Missing environmental compartment","OK"),"")</f>
        <v/>
      </c>
      <c r="AS210" t="str">
        <f>IF(Table_dataReported[[#This Row],[sampleId]]&lt;&gt;"", IF(Table_dataReported[[#This Row],[pristineLoc]]="","Missing pristine location","OK"),"")</f>
        <v/>
      </c>
      <c r="AT210" t="str">
        <f>IF(Table_dataReported[[#This Row],[sampleId]]&lt;&gt;"", IF(Table_dataReported[[#This Row],[sampleLocCM]]="","Missing sampling location","OK"),"")</f>
        <v/>
      </c>
      <c r="AU210" t="str">
        <f>IF(Table_dataReported[[#This Row],[sampleId]]&lt;&gt;"", IF(Table_dataReported[[#This Row],[sampleDate]]="","Missing sampling date","OK"),"")</f>
        <v/>
      </c>
      <c r="AV210" t="str">
        <f>IF(Table_dataReported[[#This Row],[sampleId]]&lt;&gt;"", IF(Table_dataReported[[#This Row],[traceElText]]="","Missing trace element","OK"),"")</f>
        <v/>
      </c>
      <c r="AW210" t="str">
        <f>IF(Table_dataReported[[#This Row],[sampleId]]&lt;&gt;"", IF(Table_dataReported[[#This Row],[specText]]="","Missing speciation","OK"),"")</f>
        <v/>
      </c>
      <c r="AX210" t="str">
        <f>IF(Table_dataReported[[#This Row],[sampleId]]&lt;&gt;"", IF(Table_dataReported[[#This Row],[conc]]="","Missing concentration","OK"),"")</f>
        <v/>
      </c>
      <c r="AY210" t="str">
        <f>IF(Table_dataReported[[#This Row],[sampleId]]&lt;&gt;"", IF(Table_dataReported[[#This Row],[conc]]="","Missing method of analysis","OK"),"")</f>
        <v/>
      </c>
    </row>
    <row r="211" spans="2:51" x14ac:dyDescent="0.45">
      <c r="B211" t="str">
        <f>IF(AND(Table_dataReported[[#This Row],[sampleId]]&lt;&gt;"",Table_dataReported[[#This Row],[specText]]&lt;&gt;""),_xlfn.CONCAT(Table_dataReported[[#This Row],[sampleId]],"_",Table_dataReported[[#This Row],[specText]]),"")</f>
        <v/>
      </c>
      <c r="I211" t="str">
        <f>IF(Table_dataReported[[#This Row],[traceElText]]&lt;&gt;"",VLOOKUP(Table_dataReported[[#This Row],[traceElText]],Table_traceEl[],2,FALSE),"")</f>
        <v/>
      </c>
      <c r="K211" t="str">
        <f>IF(Table_dataReported[[#This Row],[specText]]&lt;&gt;"",VLOOKUP(Table_dataReported[[#This Row],[specText]],Table_spec[],2,FALSE),"")</f>
        <v/>
      </c>
      <c r="N211" t="str">
        <f>IF(Table_dataReported[[#This Row],[unitText]]&lt;&gt;"",VLOOKUP(Table_dataReported[[#This Row],[unitText]],Table_unit[],2,FALSE),"")</f>
        <v/>
      </c>
      <c r="P211" t="str">
        <f>IF(Table_dataReported[[#This Row],[weightText]]&lt;&gt;"",VLOOKUP(Table_dataReported[[#This Row],[weightText]],Table_weight[],2,FALSE),"")</f>
        <v/>
      </c>
      <c r="R211" t="str">
        <f>IF(Table_dataReported[[#This Row],[methAnText]]&lt;&gt;"",VLOOKUP(Table_dataReported[[#This Row],[methAnText]],Table_methAn[],2,FALSE),"")</f>
        <v/>
      </c>
      <c r="AA211" t="str">
        <f>IF(Table_dataReported[[#This Row],[unitText2]]&lt;&gt;"",VLOOKUP(Table_dataReported[[#This Row],[unitText2]],Table_unit[],2,FALSE),"")</f>
        <v/>
      </c>
      <c r="AB211" t="str">
        <f>IF(Table_dataReported[[#This Row],[unitText2]]="%","dw","")</f>
        <v/>
      </c>
      <c r="AC211" t="str">
        <f>IF(Table_dataReported[[#This Row],[weightText2]]&lt;&gt;"",VLOOKUP(Table_dataReported[[#This Row],[weightText2]],Table_weight[],2,FALSE),"")</f>
        <v/>
      </c>
      <c r="AF211" t="str">
        <f>IF(Table_dataReported[[#This Row],[unitText3]]&lt;&gt;"",VLOOKUP(Table_dataReported[[#This Row],[unitText3]],Table_unit[],2,FALSE),"")</f>
        <v/>
      </c>
      <c r="AG211" t="str">
        <f>IF(Table_dataReported[[#This Row],[unitText3]]="%","dw","")</f>
        <v/>
      </c>
      <c r="AH211" t="str">
        <f>IF(Table_dataReported[[#This Row],[weightText3]]&lt;&gt;"",VLOOKUP(Table_dataReported[[#This Row],[weightText3]],Table_weight[],2,FALSE),"")</f>
        <v/>
      </c>
      <c r="AQ211" t="str">
        <f>IF(Table_dataReported[[#This Row],[sampleId]]&lt;&gt;"", IF(Table_dataReported[[#This Row],[recId]]="","Missing record identifier","OK"),"")</f>
        <v/>
      </c>
      <c r="AR211" t="str">
        <f>IF(Table_dataReported[[#This Row],[sampleId]]&lt;&gt;"", IF(Table_dataReported[[#This Row],[envComp]]="","Missing environmental compartment","OK"),"")</f>
        <v/>
      </c>
      <c r="AS211" t="str">
        <f>IF(Table_dataReported[[#This Row],[sampleId]]&lt;&gt;"", IF(Table_dataReported[[#This Row],[pristineLoc]]="","Missing pristine location","OK"),"")</f>
        <v/>
      </c>
      <c r="AT211" t="str">
        <f>IF(Table_dataReported[[#This Row],[sampleId]]&lt;&gt;"", IF(Table_dataReported[[#This Row],[sampleLocCM]]="","Missing sampling location","OK"),"")</f>
        <v/>
      </c>
      <c r="AU211" t="str">
        <f>IF(Table_dataReported[[#This Row],[sampleId]]&lt;&gt;"", IF(Table_dataReported[[#This Row],[sampleDate]]="","Missing sampling date","OK"),"")</f>
        <v/>
      </c>
      <c r="AV211" t="str">
        <f>IF(Table_dataReported[[#This Row],[sampleId]]&lt;&gt;"", IF(Table_dataReported[[#This Row],[traceElText]]="","Missing trace element","OK"),"")</f>
        <v/>
      </c>
      <c r="AW211" t="str">
        <f>IF(Table_dataReported[[#This Row],[sampleId]]&lt;&gt;"", IF(Table_dataReported[[#This Row],[specText]]="","Missing speciation","OK"),"")</f>
        <v/>
      </c>
      <c r="AX211" t="str">
        <f>IF(Table_dataReported[[#This Row],[sampleId]]&lt;&gt;"", IF(Table_dataReported[[#This Row],[conc]]="","Missing concentration","OK"),"")</f>
        <v/>
      </c>
      <c r="AY211" t="str">
        <f>IF(Table_dataReported[[#This Row],[sampleId]]&lt;&gt;"", IF(Table_dataReported[[#This Row],[conc]]="","Missing method of analysis","OK"),"")</f>
        <v/>
      </c>
    </row>
    <row r="212" spans="2:51" x14ac:dyDescent="0.45">
      <c r="B212" t="str">
        <f>IF(AND(Table_dataReported[[#This Row],[sampleId]]&lt;&gt;"",Table_dataReported[[#This Row],[specText]]&lt;&gt;""),_xlfn.CONCAT(Table_dataReported[[#This Row],[sampleId]],"_",Table_dataReported[[#This Row],[specText]]),"")</f>
        <v/>
      </c>
      <c r="I212" t="str">
        <f>IF(Table_dataReported[[#This Row],[traceElText]]&lt;&gt;"",VLOOKUP(Table_dataReported[[#This Row],[traceElText]],Table_traceEl[],2,FALSE),"")</f>
        <v/>
      </c>
      <c r="K212" t="str">
        <f>IF(Table_dataReported[[#This Row],[specText]]&lt;&gt;"",VLOOKUP(Table_dataReported[[#This Row],[specText]],Table_spec[],2,FALSE),"")</f>
        <v/>
      </c>
      <c r="N212" t="str">
        <f>IF(Table_dataReported[[#This Row],[unitText]]&lt;&gt;"",VLOOKUP(Table_dataReported[[#This Row],[unitText]],Table_unit[],2,FALSE),"")</f>
        <v/>
      </c>
      <c r="P212" t="str">
        <f>IF(Table_dataReported[[#This Row],[weightText]]&lt;&gt;"",VLOOKUP(Table_dataReported[[#This Row],[weightText]],Table_weight[],2,FALSE),"")</f>
        <v/>
      </c>
      <c r="R212" t="str">
        <f>IF(Table_dataReported[[#This Row],[methAnText]]&lt;&gt;"",VLOOKUP(Table_dataReported[[#This Row],[methAnText]],Table_methAn[],2,FALSE),"")</f>
        <v/>
      </c>
      <c r="AA212" t="str">
        <f>IF(Table_dataReported[[#This Row],[unitText2]]&lt;&gt;"",VLOOKUP(Table_dataReported[[#This Row],[unitText2]],Table_unit[],2,FALSE),"")</f>
        <v/>
      </c>
      <c r="AB212" t="str">
        <f>IF(Table_dataReported[[#This Row],[unitText2]]="%","dw","")</f>
        <v/>
      </c>
      <c r="AC212" t="str">
        <f>IF(Table_dataReported[[#This Row],[weightText2]]&lt;&gt;"",VLOOKUP(Table_dataReported[[#This Row],[weightText2]],Table_weight[],2,FALSE),"")</f>
        <v/>
      </c>
      <c r="AF212" t="str">
        <f>IF(Table_dataReported[[#This Row],[unitText3]]&lt;&gt;"",VLOOKUP(Table_dataReported[[#This Row],[unitText3]],Table_unit[],2,FALSE),"")</f>
        <v/>
      </c>
      <c r="AG212" t="str">
        <f>IF(Table_dataReported[[#This Row],[unitText3]]="%","dw","")</f>
        <v/>
      </c>
      <c r="AH212" t="str">
        <f>IF(Table_dataReported[[#This Row],[weightText3]]&lt;&gt;"",VLOOKUP(Table_dataReported[[#This Row],[weightText3]],Table_weight[],2,FALSE),"")</f>
        <v/>
      </c>
      <c r="AQ212" t="str">
        <f>IF(Table_dataReported[[#This Row],[sampleId]]&lt;&gt;"", IF(Table_dataReported[[#This Row],[recId]]="","Missing record identifier","OK"),"")</f>
        <v/>
      </c>
      <c r="AR212" t="str">
        <f>IF(Table_dataReported[[#This Row],[sampleId]]&lt;&gt;"", IF(Table_dataReported[[#This Row],[envComp]]="","Missing environmental compartment","OK"),"")</f>
        <v/>
      </c>
      <c r="AS212" t="str">
        <f>IF(Table_dataReported[[#This Row],[sampleId]]&lt;&gt;"", IF(Table_dataReported[[#This Row],[pristineLoc]]="","Missing pristine location","OK"),"")</f>
        <v/>
      </c>
      <c r="AT212" t="str">
        <f>IF(Table_dataReported[[#This Row],[sampleId]]&lt;&gt;"", IF(Table_dataReported[[#This Row],[sampleLocCM]]="","Missing sampling location","OK"),"")</f>
        <v/>
      </c>
      <c r="AU212" t="str">
        <f>IF(Table_dataReported[[#This Row],[sampleId]]&lt;&gt;"", IF(Table_dataReported[[#This Row],[sampleDate]]="","Missing sampling date","OK"),"")</f>
        <v/>
      </c>
      <c r="AV212" t="str">
        <f>IF(Table_dataReported[[#This Row],[sampleId]]&lt;&gt;"", IF(Table_dataReported[[#This Row],[traceElText]]="","Missing trace element","OK"),"")</f>
        <v/>
      </c>
      <c r="AW212" t="str">
        <f>IF(Table_dataReported[[#This Row],[sampleId]]&lt;&gt;"", IF(Table_dataReported[[#This Row],[specText]]="","Missing speciation","OK"),"")</f>
        <v/>
      </c>
      <c r="AX212" t="str">
        <f>IF(Table_dataReported[[#This Row],[sampleId]]&lt;&gt;"", IF(Table_dataReported[[#This Row],[conc]]="","Missing concentration","OK"),"")</f>
        <v/>
      </c>
      <c r="AY212" t="str">
        <f>IF(Table_dataReported[[#This Row],[sampleId]]&lt;&gt;"", IF(Table_dataReported[[#This Row],[conc]]="","Missing method of analysis","OK"),"")</f>
        <v/>
      </c>
    </row>
    <row r="213" spans="2:51" x14ac:dyDescent="0.45">
      <c r="B213" t="str">
        <f>IF(AND(Table_dataReported[[#This Row],[sampleId]]&lt;&gt;"",Table_dataReported[[#This Row],[specText]]&lt;&gt;""),_xlfn.CONCAT(Table_dataReported[[#This Row],[sampleId]],"_",Table_dataReported[[#This Row],[specText]]),"")</f>
        <v/>
      </c>
      <c r="I213" t="str">
        <f>IF(Table_dataReported[[#This Row],[traceElText]]&lt;&gt;"",VLOOKUP(Table_dataReported[[#This Row],[traceElText]],Table_traceEl[],2,FALSE),"")</f>
        <v/>
      </c>
      <c r="K213" t="str">
        <f>IF(Table_dataReported[[#This Row],[specText]]&lt;&gt;"",VLOOKUP(Table_dataReported[[#This Row],[specText]],Table_spec[],2,FALSE),"")</f>
        <v/>
      </c>
      <c r="N213" t="str">
        <f>IF(Table_dataReported[[#This Row],[unitText]]&lt;&gt;"",VLOOKUP(Table_dataReported[[#This Row],[unitText]],Table_unit[],2,FALSE),"")</f>
        <v/>
      </c>
      <c r="P213" t="str">
        <f>IF(Table_dataReported[[#This Row],[weightText]]&lt;&gt;"",VLOOKUP(Table_dataReported[[#This Row],[weightText]],Table_weight[],2,FALSE),"")</f>
        <v/>
      </c>
      <c r="R213" t="str">
        <f>IF(Table_dataReported[[#This Row],[methAnText]]&lt;&gt;"",VLOOKUP(Table_dataReported[[#This Row],[methAnText]],Table_methAn[],2,FALSE),"")</f>
        <v/>
      </c>
      <c r="AA213" t="str">
        <f>IF(Table_dataReported[[#This Row],[unitText2]]&lt;&gt;"",VLOOKUP(Table_dataReported[[#This Row],[unitText2]],Table_unit[],2,FALSE),"")</f>
        <v/>
      </c>
      <c r="AB213" t="str">
        <f>IF(Table_dataReported[[#This Row],[unitText2]]="%","dw","")</f>
        <v/>
      </c>
      <c r="AC213" t="str">
        <f>IF(Table_dataReported[[#This Row],[weightText2]]&lt;&gt;"",VLOOKUP(Table_dataReported[[#This Row],[weightText2]],Table_weight[],2,FALSE),"")</f>
        <v/>
      </c>
      <c r="AF213" t="str">
        <f>IF(Table_dataReported[[#This Row],[unitText3]]&lt;&gt;"",VLOOKUP(Table_dataReported[[#This Row],[unitText3]],Table_unit[],2,FALSE),"")</f>
        <v/>
      </c>
      <c r="AG213" t="str">
        <f>IF(Table_dataReported[[#This Row],[unitText3]]="%","dw","")</f>
        <v/>
      </c>
      <c r="AH213" t="str">
        <f>IF(Table_dataReported[[#This Row],[weightText3]]&lt;&gt;"",VLOOKUP(Table_dataReported[[#This Row],[weightText3]],Table_weight[],2,FALSE),"")</f>
        <v/>
      </c>
      <c r="AQ213" t="str">
        <f>IF(Table_dataReported[[#This Row],[sampleId]]&lt;&gt;"", IF(Table_dataReported[[#This Row],[recId]]="","Missing record identifier","OK"),"")</f>
        <v/>
      </c>
      <c r="AR213" t="str">
        <f>IF(Table_dataReported[[#This Row],[sampleId]]&lt;&gt;"", IF(Table_dataReported[[#This Row],[envComp]]="","Missing environmental compartment","OK"),"")</f>
        <v/>
      </c>
      <c r="AS213" t="str">
        <f>IF(Table_dataReported[[#This Row],[sampleId]]&lt;&gt;"", IF(Table_dataReported[[#This Row],[pristineLoc]]="","Missing pristine location","OK"),"")</f>
        <v/>
      </c>
      <c r="AT213" t="str">
        <f>IF(Table_dataReported[[#This Row],[sampleId]]&lt;&gt;"", IF(Table_dataReported[[#This Row],[sampleLocCM]]="","Missing sampling location","OK"),"")</f>
        <v/>
      </c>
      <c r="AU213" t="str">
        <f>IF(Table_dataReported[[#This Row],[sampleId]]&lt;&gt;"", IF(Table_dataReported[[#This Row],[sampleDate]]="","Missing sampling date","OK"),"")</f>
        <v/>
      </c>
      <c r="AV213" t="str">
        <f>IF(Table_dataReported[[#This Row],[sampleId]]&lt;&gt;"", IF(Table_dataReported[[#This Row],[traceElText]]="","Missing trace element","OK"),"")</f>
        <v/>
      </c>
      <c r="AW213" t="str">
        <f>IF(Table_dataReported[[#This Row],[sampleId]]&lt;&gt;"", IF(Table_dataReported[[#This Row],[specText]]="","Missing speciation","OK"),"")</f>
        <v/>
      </c>
      <c r="AX213" t="str">
        <f>IF(Table_dataReported[[#This Row],[sampleId]]&lt;&gt;"", IF(Table_dataReported[[#This Row],[conc]]="","Missing concentration","OK"),"")</f>
        <v/>
      </c>
      <c r="AY213" t="str">
        <f>IF(Table_dataReported[[#This Row],[sampleId]]&lt;&gt;"", IF(Table_dataReported[[#This Row],[conc]]="","Missing method of analysis","OK"),"")</f>
        <v/>
      </c>
    </row>
    <row r="214" spans="2:51" x14ac:dyDescent="0.45">
      <c r="B214" t="str">
        <f>IF(AND(Table_dataReported[[#This Row],[sampleId]]&lt;&gt;"",Table_dataReported[[#This Row],[specText]]&lt;&gt;""),_xlfn.CONCAT(Table_dataReported[[#This Row],[sampleId]],"_",Table_dataReported[[#This Row],[specText]]),"")</f>
        <v/>
      </c>
      <c r="I214" t="str">
        <f>IF(Table_dataReported[[#This Row],[traceElText]]&lt;&gt;"",VLOOKUP(Table_dataReported[[#This Row],[traceElText]],Table_traceEl[],2,FALSE),"")</f>
        <v/>
      </c>
      <c r="K214" t="str">
        <f>IF(Table_dataReported[[#This Row],[specText]]&lt;&gt;"",VLOOKUP(Table_dataReported[[#This Row],[specText]],Table_spec[],2,FALSE),"")</f>
        <v/>
      </c>
      <c r="N214" t="str">
        <f>IF(Table_dataReported[[#This Row],[unitText]]&lt;&gt;"",VLOOKUP(Table_dataReported[[#This Row],[unitText]],Table_unit[],2,FALSE),"")</f>
        <v/>
      </c>
      <c r="P214" t="str">
        <f>IF(Table_dataReported[[#This Row],[weightText]]&lt;&gt;"",VLOOKUP(Table_dataReported[[#This Row],[weightText]],Table_weight[],2,FALSE),"")</f>
        <v/>
      </c>
      <c r="R214" t="str">
        <f>IF(Table_dataReported[[#This Row],[methAnText]]&lt;&gt;"",VLOOKUP(Table_dataReported[[#This Row],[methAnText]],Table_methAn[],2,FALSE),"")</f>
        <v/>
      </c>
      <c r="AA214" t="str">
        <f>IF(Table_dataReported[[#This Row],[unitText2]]&lt;&gt;"",VLOOKUP(Table_dataReported[[#This Row],[unitText2]],Table_unit[],2,FALSE),"")</f>
        <v/>
      </c>
      <c r="AB214" t="str">
        <f>IF(Table_dataReported[[#This Row],[unitText2]]="%","dw","")</f>
        <v/>
      </c>
      <c r="AC214" t="str">
        <f>IF(Table_dataReported[[#This Row],[weightText2]]&lt;&gt;"",VLOOKUP(Table_dataReported[[#This Row],[weightText2]],Table_weight[],2,FALSE),"")</f>
        <v/>
      </c>
      <c r="AF214" t="str">
        <f>IF(Table_dataReported[[#This Row],[unitText3]]&lt;&gt;"",VLOOKUP(Table_dataReported[[#This Row],[unitText3]],Table_unit[],2,FALSE),"")</f>
        <v/>
      </c>
      <c r="AG214" t="str">
        <f>IF(Table_dataReported[[#This Row],[unitText3]]="%","dw","")</f>
        <v/>
      </c>
      <c r="AH214" t="str">
        <f>IF(Table_dataReported[[#This Row],[weightText3]]&lt;&gt;"",VLOOKUP(Table_dataReported[[#This Row],[weightText3]],Table_weight[],2,FALSE),"")</f>
        <v/>
      </c>
      <c r="AQ214" t="str">
        <f>IF(Table_dataReported[[#This Row],[sampleId]]&lt;&gt;"", IF(Table_dataReported[[#This Row],[recId]]="","Missing record identifier","OK"),"")</f>
        <v/>
      </c>
      <c r="AR214" t="str">
        <f>IF(Table_dataReported[[#This Row],[sampleId]]&lt;&gt;"", IF(Table_dataReported[[#This Row],[envComp]]="","Missing environmental compartment","OK"),"")</f>
        <v/>
      </c>
      <c r="AS214" t="str">
        <f>IF(Table_dataReported[[#This Row],[sampleId]]&lt;&gt;"", IF(Table_dataReported[[#This Row],[pristineLoc]]="","Missing pristine location","OK"),"")</f>
        <v/>
      </c>
      <c r="AT214" t="str">
        <f>IF(Table_dataReported[[#This Row],[sampleId]]&lt;&gt;"", IF(Table_dataReported[[#This Row],[sampleLocCM]]="","Missing sampling location","OK"),"")</f>
        <v/>
      </c>
      <c r="AU214" t="str">
        <f>IF(Table_dataReported[[#This Row],[sampleId]]&lt;&gt;"", IF(Table_dataReported[[#This Row],[sampleDate]]="","Missing sampling date","OK"),"")</f>
        <v/>
      </c>
      <c r="AV214" t="str">
        <f>IF(Table_dataReported[[#This Row],[sampleId]]&lt;&gt;"", IF(Table_dataReported[[#This Row],[traceElText]]="","Missing trace element","OK"),"")</f>
        <v/>
      </c>
      <c r="AW214" t="str">
        <f>IF(Table_dataReported[[#This Row],[sampleId]]&lt;&gt;"", IF(Table_dataReported[[#This Row],[specText]]="","Missing speciation","OK"),"")</f>
        <v/>
      </c>
      <c r="AX214" t="str">
        <f>IF(Table_dataReported[[#This Row],[sampleId]]&lt;&gt;"", IF(Table_dataReported[[#This Row],[conc]]="","Missing concentration","OK"),"")</f>
        <v/>
      </c>
      <c r="AY214" t="str">
        <f>IF(Table_dataReported[[#This Row],[sampleId]]&lt;&gt;"", IF(Table_dataReported[[#This Row],[conc]]="","Missing method of analysis","OK"),"")</f>
        <v/>
      </c>
    </row>
    <row r="215" spans="2:51" x14ac:dyDescent="0.45">
      <c r="B215" t="str">
        <f>IF(AND(Table_dataReported[[#This Row],[sampleId]]&lt;&gt;"",Table_dataReported[[#This Row],[specText]]&lt;&gt;""),_xlfn.CONCAT(Table_dataReported[[#This Row],[sampleId]],"_",Table_dataReported[[#This Row],[specText]]),"")</f>
        <v/>
      </c>
      <c r="I215" t="str">
        <f>IF(Table_dataReported[[#This Row],[traceElText]]&lt;&gt;"",VLOOKUP(Table_dataReported[[#This Row],[traceElText]],Table_traceEl[],2,FALSE),"")</f>
        <v/>
      </c>
      <c r="K215" t="str">
        <f>IF(Table_dataReported[[#This Row],[specText]]&lt;&gt;"",VLOOKUP(Table_dataReported[[#This Row],[specText]],Table_spec[],2,FALSE),"")</f>
        <v/>
      </c>
      <c r="N215" t="str">
        <f>IF(Table_dataReported[[#This Row],[unitText]]&lt;&gt;"",VLOOKUP(Table_dataReported[[#This Row],[unitText]],Table_unit[],2,FALSE),"")</f>
        <v/>
      </c>
      <c r="P215" t="str">
        <f>IF(Table_dataReported[[#This Row],[weightText]]&lt;&gt;"",VLOOKUP(Table_dataReported[[#This Row],[weightText]],Table_weight[],2,FALSE),"")</f>
        <v/>
      </c>
      <c r="R215" t="str">
        <f>IF(Table_dataReported[[#This Row],[methAnText]]&lt;&gt;"",VLOOKUP(Table_dataReported[[#This Row],[methAnText]],Table_methAn[],2,FALSE),"")</f>
        <v/>
      </c>
      <c r="AA215" t="str">
        <f>IF(Table_dataReported[[#This Row],[unitText2]]&lt;&gt;"",VLOOKUP(Table_dataReported[[#This Row],[unitText2]],Table_unit[],2,FALSE),"")</f>
        <v/>
      </c>
      <c r="AB215" t="str">
        <f>IF(Table_dataReported[[#This Row],[unitText2]]="%","dw","")</f>
        <v/>
      </c>
      <c r="AC215" t="str">
        <f>IF(Table_dataReported[[#This Row],[weightText2]]&lt;&gt;"",VLOOKUP(Table_dataReported[[#This Row],[weightText2]],Table_weight[],2,FALSE),"")</f>
        <v/>
      </c>
      <c r="AF215" t="str">
        <f>IF(Table_dataReported[[#This Row],[unitText3]]&lt;&gt;"",VLOOKUP(Table_dataReported[[#This Row],[unitText3]],Table_unit[],2,FALSE),"")</f>
        <v/>
      </c>
      <c r="AG215" t="str">
        <f>IF(Table_dataReported[[#This Row],[unitText3]]="%","dw","")</f>
        <v/>
      </c>
      <c r="AH215" t="str">
        <f>IF(Table_dataReported[[#This Row],[weightText3]]&lt;&gt;"",VLOOKUP(Table_dataReported[[#This Row],[weightText3]],Table_weight[],2,FALSE),"")</f>
        <v/>
      </c>
      <c r="AQ215" t="str">
        <f>IF(Table_dataReported[[#This Row],[sampleId]]&lt;&gt;"", IF(Table_dataReported[[#This Row],[recId]]="","Missing record identifier","OK"),"")</f>
        <v/>
      </c>
      <c r="AR215" t="str">
        <f>IF(Table_dataReported[[#This Row],[sampleId]]&lt;&gt;"", IF(Table_dataReported[[#This Row],[envComp]]="","Missing environmental compartment","OK"),"")</f>
        <v/>
      </c>
      <c r="AS215" t="str">
        <f>IF(Table_dataReported[[#This Row],[sampleId]]&lt;&gt;"", IF(Table_dataReported[[#This Row],[pristineLoc]]="","Missing pristine location","OK"),"")</f>
        <v/>
      </c>
      <c r="AT215" t="str">
        <f>IF(Table_dataReported[[#This Row],[sampleId]]&lt;&gt;"", IF(Table_dataReported[[#This Row],[sampleLocCM]]="","Missing sampling location","OK"),"")</f>
        <v/>
      </c>
      <c r="AU215" t="str">
        <f>IF(Table_dataReported[[#This Row],[sampleId]]&lt;&gt;"", IF(Table_dataReported[[#This Row],[sampleDate]]="","Missing sampling date","OK"),"")</f>
        <v/>
      </c>
      <c r="AV215" t="str">
        <f>IF(Table_dataReported[[#This Row],[sampleId]]&lt;&gt;"", IF(Table_dataReported[[#This Row],[traceElText]]="","Missing trace element","OK"),"")</f>
        <v/>
      </c>
      <c r="AW215" t="str">
        <f>IF(Table_dataReported[[#This Row],[sampleId]]&lt;&gt;"", IF(Table_dataReported[[#This Row],[specText]]="","Missing speciation","OK"),"")</f>
        <v/>
      </c>
      <c r="AX215" t="str">
        <f>IF(Table_dataReported[[#This Row],[sampleId]]&lt;&gt;"", IF(Table_dataReported[[#This Row],[conc]]="","Missing concentration","OK"),"")</f>
        <v/>
      </c>
      <c r="AY215" t="str">
        <f>IF(Table_dataReported[[#This Row],[sampleId]]&lt;&gt;"", IF(Table_dataReported[[#This Row],[conc]]="","Missing method of analysis","OK"),"")</f>
        <v/>
      </c>
    </row>
    <row r="216" spans="2:51" x14ac:dyDescent="0.45">
      <c r="B216" t="str">
        <f>IF(AND(Table_dataReported[[#This Row],[sampleId]]&lt;&gt;"",Table_dataReported[[#This Row],[specText]]&lt;&gt;""),_xlfn.CONCAT(Table_dataReported[[#This Row],[sampleId]],"_",Table_dataReported[[#This Row],[specText]]),"")</f>
        <v/>
      </c>
      <c r="I216" t="str">
        <f>IF(Table_dataReported[[#This Row],[traceElText]]&lt;&gt;"",VLOOKUP(Table_dataReported[[#This Row],[traceElText]],Table_traceEl[],2,FALSE),"")</f>
        <v/>
      </c>
      <c r="K216" t="str">
        <f>IF(Table_dataReported[[#This Row],[specText]]&lt;&gt;"",VLOOKUP(Table_dataReported[[#This Row],[specText]],Table_spec[],2,FALSE),"")</f>
        <v/>
      </c>
      <c r="N216" t="str">
        <f>IF(Table_dataReported[[#This Row],[unitText]]&lt;&gt;"",VLOOKUP(Table_dataReported[[#This Row],[unitText]],Table_unit[],2,FALSE),"")</f>
        <v/>
      </c>
      <c r="P216" t="str">
        <f>IF(Table_dataReported[[#This Row],[weightText]]&lt;&gt;"",VLOOKUP(Table_dataReported[[#This Row],[weightText]],Table_weight[],2,FALSE),"")</f>
        <v/>
      </c>
      <c r="R216" t="str">
        <f>IF(Table_dataReported[[#This Row],[methAnText]]&lt;&gt;"",VLOOKUP(Table_dataReported[[#This Row],[methAnText]],Table_methAn[],2,FALSE),"")</f>
        <v/>
      </c>
      <c r="AA216" t="str">
        <f>IF(Table_dataReported[[#This Row],[unitText2]]&lt;&gt;"",VLOOKUP(Table_dataReported[[#This Row],[unitText2]],Table_unit[],2,FALSE),"")</f>
        <v/>
      </c>
      <c r="AB216" t="str">
        <f>IF(Table_dataReported[[#This Row],[unitText2]]="%","dw","")</f>
        <v/>
      </c>
      <c r="AC216" t="str">
        <f>IF(Table_dataReported[[#This Row],[weightText2]]&lt;&gt;"",VLOOKUP(Table_dataReported[[#This Row],[weightText2]],Table_weight[],2,FALSE),"")</f>
        <v/>
      </c>
      <c r="AF216" t="str">
        <f>IF(Table_dataReported[[#This Row],[unitText3]]&lt;&gt;"",VLOOKUP(Table_dataReported[[#This Row],[unitText3]],Table_unit[],2,FALSE),"")</f>
        <v/>
      </c>
      <c r="AG216" t="str">
        <f>IF(Table_dataReported[[#This Row],[unitText3]]="%","dw","")</f>
        <v/>
      </c>
      <c r="AH216" t="str">
        <f>IF(Table_dataReported[[#This Row],[weightText3]]&lt;&gt;"",VLOOKUP(Table_dataReported[[#This Row],[weightText3]],Table_weight[],2,FALSE),"")</f>
        <v/>
      </c>
      <c r="AQ216" t="str">
        <f>IF(Table_dataReported[[#This Row],[sampleId]]&lt;&gt;"", IF(Table_dataReported[[#This Row],[recId]]="","Missing record identifier","OK"),"")</f>
        <v/>
      </c>
      <c r="AR216" t="str">
        <f>IF(Table_dataReported[[#This Row],[sampleId]]&lt;&gt;"", IF(Table_dataReported[[#This Row],[envComp]]="","Missing environmental compartment","OK"),"")</f>
        <v/>
      </c>
      <c r="AS216" t="str">
        <f>IF(Table_dataReported[[#This Row],[sampleId]]&lt;&gt;"", IF(Table_dataReported[[#This Row],[pristineLoc]]="","Missing pristine location","OK"),"")</f>
        <v/>
      </c>
      <c r="AT216" t="str">
        <f>IF(Table_dataReported[[#This Row],[sampleId]]&lt;&gt;"", IF(Table_dataReported[[#This Row],[sampleLocCM]]="","Missing sampling location","OK"),"")</f>
        <v/>
      </c>
      <c r="AU216" t="str">
        <f>IF(Table_dataReported[[#This Row],[sampleId]]&lt;&gt;"", IF(Table_dataReported[[#This Row],[sampleDate]]="","Missing sampling date","OK"),"")</f>
        <v/>
      </c>
      <c r="AV216" t="str">
        <f>IF(Table_dataReported[[#This Row],[sampleId]]&lt;&gt;"", IF(Table_dataReported[[#This Row],[traceElText]]="","Missing trace element","OK"),"")</f>
        <v/>
      </c>
      <c r="AW216" t="str">
        <f>IF(Table_dataReported[[#This Row],[sampleId]]&lt;&gt;"", IF(Table_dataReported[[#This Row],[specText]]="","Missing speciation","OK"),"")</f>
        <v/>
      </c>
      <c r="AX216" t="str">
        <f>IF(Table_dataReported[[#This Row],[sampleId]]&lt;&gt;"", IF(Table_dataReported[[#This Row],[conc]]="","Missing concentration","OK"),"")</f>
        <v/>
      </c>
      <c r="AY216" t="str">
        <f>IF(Table_dataReported[[#This Row],[sampleId]]&lt;&gt;"", IF(Table_dataReported[[#This Row],[conc]]="","Missing method of analysis","OK"),"")</f>
        <v/>
      </c>
    </row>
    <row r="217" spans="2:51" x14ac:dyDescent="0.45">
      <c r="B217" t="str">
        <f>IF(AND(Table_dataReported[[#This Row],[sampleId]]&lt;&gt;"",Table_dataReported[[#This Row],[specText]]&lt;&gt;""),_xlfn.CONCAT(Table_dataReported[[#This Row],[sampleId]],"_",Table_dataReported[[#This Row],[specText]]),"")</f>
        <v/>
      </c>
      <c r="I217" t="str">
        <f>IF(Table_dataReported[[#This Row],[traceElText]]&lt;&gt;"",VLOOKUP(Table_dataReported[[#This Row],[traceElText]],Table_traceEl[],2,FALSE),"")</f>
        <v/>
      </c>
      <c r="K217" t="str">
        <f>IF(Table_dataReported[[#This Row],[specText]]&lt;&gt;"",VLOOKUP(Table_dataReported[[#This Row],[specText]],Table_spec[],2,FALSE),"")</f>
        <v/>
      </c>
      <c r="N217" t="str">
        <f>IF(Table_dataReported[[#This Row],[unitText]]&lt;&gt;"",VLOOKUP(Table_dataReported[[#This Row],[unitText]],Table_unit[],2,FALSE),"")</f>
        <v/>
      </c>
      <c r="P217" t="str">
        <f>IF(Table_dataReported[[#This Row],[weightText]]&lt;&gt;"",VLOOKUP(Table_dataReported[[#This Row],[weightText]],Table_weight[],2,FALSE),"")</f>
        <v/>
      </c>
      <c r="R217" t="str">
        <f>IF(Table_dataReported[[#This Row],[methAnText]]&lt;&gt;"",VLOOKUP(Table_dataReported[[#This Row],[methAnText]],Table_methAn[],2,FALSE),"")</f>
        <v/>
      </c>
      <c r="AA217" t="str">
        <f>IF(Table_dataReported[[#This Row],[unitText2]]&lt;&gt;"",VLOOKUP(Table_dataReported[[#This Row],[unitText2]],Table_unit[],2,FALSE),"")</f>
        <v/>
      </c>
      <c r="AB217" t="str">
        <f>IF(Table_dataReported[[#This Row],[unitText2]]="%","dw","")</f>
        <v/>
      </c>
      <c r="AC217" t="str">
        <f>IF(Table_dataReported[[#This Row],[weightText2]]&lt;&gt;"",VLOOKUP(Table_dataReported[[#This Row],[weightText2]],Table_weight[],2,FALSE),"")</f>
        <v/>
      </c>
      <c r="AF217" t="str">
        <f>IF(Table_dataReported[[#This Row],[unitText3]]&lt;&gt;"",VLOOKUP(Table_dataReported[[#This Row],[unitText3]],Table_unit[],2,FALSE),"")</f>
        <v/>
      </c>
      <c r="AG217" t="str">
        <f>IF(Table_dataReported[[#This Row],[unitText3]]="%","dw","")</f>
        <v/>
      </c>
      <c r="AH217" t="str">
        <f>IF(Table_dataReported[[#This Row],[weightText3]]&lt;&gt;"",VLOOKUP(Table_dataReported[[#This Row],[weightText3]],Table_weight[],2,FALSE),"")</f>
        <v/>
      </c>
      <c r="AQ217" t="str">
        <f>IF(Table_dataReported[[#This Row],[sampleId]]&lt;&gt;"", IF(Table_dataReported[[#This Row],[recId]]="","Missing record identifier","OK"),"")</f>
        <v/>
      </c>
      <c r="AR217" t="str">
        <f>IF(Table_dataReported[[#This Row],[sampleId]]&lt;&gt;"", IF(Table_dataReported[[#This Row],[envComp]]="","Missing environmental compartment","OK"),"")</f>
        <v/>
      </c>
      <c r="AS217" t="str">
        <f>IF(Table_dataReported[[#This Row],[sampleId]]&lt;&gt;"", IF(Table_dataReported[[#This Row],[pristineLoc]]="","Missing pristine location","OK"),"")</f>
        <v/>
      </c>
      <c r="AT217" t="str">
        <f>IF(Table_dataReported[[#This Row],[sampleId]]&lt;&gt;"", IF(Table_dataReported[[#This Row],[sampleLocCM]]="","Missing sampling location","OK"),"")</f>
        <v/>
      </c>
      <c r="AU217" t="str">
        <f>IF(Table_dataReported[[#This Row],[sampleId]]&lt;&gt;"", IF(Table_dataReported[[#This Row],[sampleDate]]="","Missing sampling date","OK"),"")</f>
        <v/>
      </c>
      <c r="AV217" t="str">
        <f>IF(Table_dataReported[[#This Row],[sampleId]]&lt;&gt;"", IF(Table_dataReported[[#This Row],[traceElText]]="","Missing trace element","OK"),"")</f>
        <v/>
      </c>
      <c r="AW217" t="str">
        <f>IF(Table_dataReported[[#This Row],[sampleId]]&lt;&gt;"", IF(Table_dataReported[[#This Row],[specText]]="","Missing speciation","OK"),"")</f>
        <v/>
      </c>
      <c r="AX217" t="str">
        <f>IF(Table_dataReported[[#This Row],[sampleId]]&lt;&gt;"", IF(Table_dataReported[[#This Row],[conc]]="","Missing concentration","OK"),"")</f>
        <v/>
      </c>
      <c r="AY217" t="str">
        <f>IF(Table_dataReported[[#This Row],[sampleId]]&lt;&gt;"", IF(Table_dataReported[[#This Row],[conc]]="","Missing method of analysis","OK"),"")</f>
        <v/>
      </c>
    </row>
    <row r="218" spans="2:51" x14ac:dyDescent="0.45">
      <c r="B218" t="str">
        <f>IF(AND(Table_dataReported[[#This Row],[sampleId]]&lt;&gt;"",Table_dataReported[[#This Row],[specText]]&lt;&gt;""),_xlfn.CONCAT(Table_dataReported[[#This Row],[sampleId]],"_",Table_dataReported[[#This Row],[specText]]),"")</f>
        <v/>
      </c>
      <c r="I218" t="str">
        <f>IF(Table_dataReported[[#This Row],[traceElText]]&lt;&gt;"",VLOOKUP(Table_dataReported[[#This Row],[traceElText]],Table_traceEl[],2,FALSE),"")</f>
        <v/>
      </c>
      <c r="K218" t="str">
        <f>IF(Table_dataReported[[#This Row],[specText]]&lt;&gt;"",VLOOKUP(Table_dataReported[[#This Row],[specText]],Table_spec[],2,FALSE),"")</f>
        <v/>
      </c>
      <c r="N218" t="str">
        <f>IF(Table_dataReported[[#This Row],[unitText]]&lt;&gt;"",VLOOKUP(Table_dataReported[[#This Row],[unitText]],Table_unit[],2,FALSE),"")</f>
        <v/>
      </c>
      <c r="P218" t="str">
        <f>IF(Table_dataReported[[#This Row],[weightText]]&lt;&gt;"",VLOOKUP(Table_dataReported[[#This Row],[weightText]],Table_weight[],2,FALSE),"")</f>
        <v/>
      </c>
      <c r="R218" t="str">
        <f>IF(Table_dataReported[[#This Row],[methAnText]]&lt;&gt;"",VLOOKUP(Table_dataReported[[#This Row],[methAnText]],Table_methAn[],2,FALSE),"")</f>
        <v/>
      </c>
      <c r="AA218" t="str">
        <f>IF(Table_dataReported[[#This Row],[unitText2]]&lt;&gt;"",VLOOKUP(Table_dataReported[[#This Row],[unitText2]],Table_unit[],2,FALSE),"")</f>
        <v/>
      </c>
      <c r="AB218" t="str">
        <f>IF(Table_dataReported[[#This Row],[unitText2]]="%","dw","")</f>
        <v/>
      </c>
      <c r="AC218" t="str">
        <f>IF(Table_dataReported[[#This Row],[weightText2]]&lt;&gt;"",VLOOKUP(Table_dataReported[[#This Row],[weightText2]],Table_weight[],2,FALSE),"")</f>
        <v/>
      </c>
      <c r="AF218" t="str">
        <f>IF(Table_dataReported[[#This Row],[unitText3]]&lt;&gt;"",VLOOKUP(Table_dataReported[[#This Row],[unitText3]],Table_unit[],2,FALSE),"")</f>
        <v/>
      </c>
      <c r="AG218" t="str">
        <f>IF(Table_dataReported[[#This Row],[unitText3]]="%","dw","")</f>
        <v/>
      </c>
      <c r="AH218" t="str">
        <f>IF(Table_dataReported[[#This Row],[weightText3]]&lt;&gt;"",VLOOKUP(Table_dataReported[[#This Row],[weightText3]],Table_weight[],2,FALSE),"")</f>
        <v/>
      </c>
      <c r="AQ218" t="str">
        <f>IF(Table_dataReported[[#This Row],[sampleId]]&lt;&gt;"", IF(Table_dataReported[[#This Row],[recId]]="","Missing record identifier","OK"),"")</f>
        <v/>
      </c>
      <c r="AR218" t="str">
        <f>IF(Table_dataReported[[#This Row],[sampleId]]&lt;&gt;"", IF(Table_dataReported[[#This Row],[envComp]]="","Missing environmental compartment","OK"),"")</f>
        <v/>
      </c>
      <c r="AS218" t="str">
        <f>IF(Table_dataReported[[#This Row],[sampleId]]&lt;&gt;"", IF(Table_dataReported[[#This Row],[pristineLoc]]="","Missing pristine location","OK"),"")</f>
        <v/>
      </c>
      <c r="AT218" t="str">
        <f>IF(Table_dataReported[[#This Row],[sampleId]]&lt;&gt;"", IF(Table_dataReported[[#This Row],[sampleLocCM]]="","Missing sampling location","OK"),"")</f>
        <v/>
      </c>
      <c r="AU218" t="str">
        <f>IF(Table_dataReported[[#This Row],[sampleId]]&lt;&gt;"", IF(Table_dataReported[[#This Row],[sampleDate]]="","Missing sampling date","OK"),"")</f>
        <v/>
      </c>
      <c r="AV218" t="str">
        <f>IF(Table_dataReported[[#This Row],[sampleId]]&lt;&gt;"", IF(Table_dataReported[[#This Row],[traceElText]]="","Missing trace element","OK"),"")</f>
        <v/>
      </c>
      <c r="AW218" t="str">
        <f>IF(Table_dataReported[[#This Row],[sampleId]]&lt;&gt;"", IF(Table_dataReported[[#This Row],[specText]]="","Missing speciation","OK"),"")</f>
        <v/>
      </c>
      <c r="AX218" t="str">
        <f>IF(Table_dataReported[[#This Row],[sampleId]]&lt;&gt;"", IF(Table_dataReported[[#This Row],[conc]]="","Missing concentration","OK"),"")</f>
        <v/>
      </c>
      <c r="AY218" t="str">
        <f>IF(Table_dataReported[[#This Row],[sampleId]]&lt;&gt;"", IF(Table_dataReported[[#This Row],[conc]]="","Missing method of analysis","OK"),"")</f>
        <v/>
      </c>
    </row>
    <row r="219" spans="2:51" x14ac:dyDescent="0.45">
      <c r="B219" t="str">
        <f>IF(AND(Table_dataReported[[#This Row],[sampleId]]&lt;&gt;"",Table_dataReported[[#This Row],[specText]]&lt;&gt;""),_xlfn.CONCAT(Table_dataReported[[#This Row],[sampleId]],"_",Table_dataReported[[#This Row],[specText]]),"")</f>
        <v/>
      </c>
      <c r="I219" t="str">
        <f>IF(Table_dataReported[[#This Row],[traceElText]]&lt;&gt;"",VLOOKUP(Table_dataReported[[#This Row],[traceElText]],Table_traceEl[],2,FALSE),"")</f>
        <v/>
      </c>
      <c r="K219" t="str">
        <f>IF(Table_dataReported[[#This Row],[specText]]&lt;&gt;"",VLOOKUP(Table_dataReported[[#This Row],[specText]],Table_spec[],2,FALSE),"")</f>
        <v/>
      </c>
      <c r="N219" t="str">
        <f>IF(Table_dataReported[[#This Row],[unitText]]&lt;&gt;"",VLOOKUP(Table_dataReported[[#This Row],[unitText]],Table_unit[],2,FALSE),"")</f>
        <v/>
      </c>
      <c r="P219" t="str">
        <f>IF(Table_dataReported[[#This Row],[weightText]]&lt;&gt;"",VLOOKUP(Table_dataReported[[#This Row],[weightText]],Table_weight[],2,FALSE),"")</f>
        <v/>
      </c>
      <c r="R219" t="str">
        <f>IF(Table_dataReported[[#This Row],[methAnText]]&lt;&gt;"",VLOOKUP(Table_dataReported[[#This Row],[methAnText]],Table_methAn[],2,FALSE),"")</f>
        <v/>
      </c>
      <c r="AA219" t="str">
        <f>IF(Table_dataReported[[#This Row],[unitText2]]&lt;&gt;"",VLOOKUP(Table_dataReported[[#This Row],[unitText2]],Table_unit[],2,FALSE),"")</f>
        <v/>
      </c>
      <c r="AB219" t="str">
        <f>IF(Table_dataReported[[#This Row],[unitText2]]="%","dw","")</f>
        <v/>
      </c>
      <c r="AC219" t="str">
        <f>IF(Table_dataReported[[#This Row],[weightText2]]&lt;&gt;"",VLOOKUP(Table_dataReported[[#This Row],[weightText2]],Table_weight[],2,FALSE),"")</f>
        <v/>
      </c>
      <c r="AF219" t="str">
        <f>IF(Table_dataReported[[#This Row],[unitText3]]&lt;&gt;"",VLOOKUP(Table_dataReported[[#This Row],[unitText3]],Table_unit[],2,FALSE),"")</f>
        <v/>
      </c>
      <c r="AG219" t="str">
        <f>IF(Table_dataReported[[#This Row],[unitText3]]="%","dw","")</f>
        <v/>
      </c>
      <c r="AH219" t="str">
        <f>IF(Table_dataReported[[#This Row],[weightText3]]&lt;&gt;"",VLOOKUP(Table_dataReported[[#This Row],[weightText3]],Table_weight[],2,FALSE),"")</f>
        <v/>
      </c>
      <c r="AQ219" t="str">
        <f>IF(Table_dataReported[[#This Row],[sampleId]]&lt;&gt;"", IF(Table_dataReported[[#This Row],[recId]]="","Missing record identifier","OK"),"")</f>
        <v/>
      </c>
      <c r="AR219" t="str">
        <f>IF(Table_dataReported[[#This Row],[sampleId]]&lt;&gt;"", IF(Table_dataReported[[#This Row],[envComp]]="","Missing environmental compartment","OK"),"")</f>
        <v/>
      </c>
      <c r="AS219" t="str">
        <f>IF(Table_dataReported[[#This Row],[sampleId]]&lt;&gt;"", IF(Table_dataReported[[#This Row],[pristineLoc]]="","Missing pristine location","OK"),"")</f>
        <v/>
      </c>
      <c r="AT219" t="str">
        <f>IF(Table_dataReported[[#This Row],[sampleId]]&lt;&gt;"", IF(Table_dataReported[[#This Row],[sampleLocCM]]="","Missing sampling location","OK"),"")</f>
        <v/>
      </c>
      <c r="AU219" t="str">
        <f>IF(Table_dataReported[[#This Row],[sampleId]]&lt;&gt;"", IF(Table_dataReported[[#This Row],[sampleDate]]="","Missing sampling date","OK"),"")</f>
        <v/>
      </c>
      <c r="AV219" t="str">
        <f>IF(Table_dataReported[[#This Row],[sampleId]]&lt;&gt;"", IF(Table_dataReported[[#This Row],[traceElText]]="","Missing trace element","OK"),"")</f>
        <v/>
      </c>
      <c r="AW219" t="str">
        <f>IF(Table_dataReported[[#This Row],[sampleId]]&lt;&gt;"", IF(Table_dataReported[[#This Row],[specText]]="","Missing speciation","OK"),"")</f>
        <v/>
      </c>
      <c r="AX219" t="str">
        <f>IF(Table_dataReported[[#This Row],[sampleId]]&lt;&gt;"", IF(Table_dataReported[[#This Row],[conc]]="","Missing concentration","OK"),"")</f>
        <v/>
      </c>
      <c r="AY219" t="str">
        <f>IF(Table_dataReported[[#This Row],[sampleId]]&lt;&gt;"", IF(Table_dataReported[[#This Row],[conc]]="","Missing method of analysis","OK"),"")</f>
        <v/>
      </c>
    </row>
    <row r="220" spans="2:51" x14ac:dyDescent="0.45">
      <c r="B220" t="str">
        <f>IF(AND(Table_dataReported[[#This Row],[sampleId]]&lt;&gt;"",Table_dataReported[[#This Row],[specText]]&lt;&gt;""),_xlfn.CONCAT(Table_dataReported[[#This Row],[sampleId]],"_",Table_dataReported[[#This Row],[specText]]),"")</f>
        <v/>
      </c>
      <c r="I220" t="str">
        <f>IF(Table_dataReported[[#This Row],[traceElText]]&lt;&gt;"",VLOOKUP(Table_dataReported[[#This Row],[traceElText]],Table_traceEl[],2,FALSE),"")</f>
        <v/>
      </c>
      <c r="K220" t="str">
        <f>IF(Table_dataReported[[#This Row],[specText]]&lt;&gt;"",VLOOKUP(Table_dataReported[[#This Row],[specText]],Table_spec[],2,FALSE),"")</f>
        <v/>
      </c>
      <c r="N220" t="str">
        <f>IF(Table_dataReported[[#This Row],[unitText]]&lt;&gt;"",VLOOKUP(Table_dataReported[[#This Row],[unitText]],Table_unit[],2,FALSE),"")</f>
        <v/>
      </c>
      <c r="P220" t="str">
        <f>IF(Table_dataReported[[#This Row],[weightText]]&lt;&gt;"",VLOOKUP(Table_dataReported[[#This Row],[weightText]],Table_weight[],2,FALSE),"")</f>
        <v/>
      </c>
      <c r="R220" t="str">
        <f>IF(Table_dataReported[[#This Row],[methAnText]]&lt;&gt;"",VLOOKUP(Table_dataReported[[#This Row],[methAnText]],Table_methAn[],2,FALSE),"")</f>
        <v/>
      </c>
      <c r="AA220" t="str">
        <f>IF(Table_dataReported[[#This Row],[unitText2]]&lt;&gt;"",VLOOKUP(Table_dataReported[[#This Row],[unitText2]],Table_unit[],2,FALSE),"")</f>
        <v/>
      </c>
      <c r="AB220" t="str">
        <f>IF(Table_dataReported[[#This Row],[unitText2]]="%","dw","")</f>
        <v/>
      </c>
      <c r="AC220" t="str">
        <f>IF(Table_dataReported[[#This Row],[weightText2]]&lt;&gt;"",VLOOKUP(Table_dataReported[[#This Row],[weightText2]],Table_weight[],2,FALSE),"")</f>
        <v/>
      </c>
      <c r="AF220" t="str">
        <f>IF(Table_dataReported[[#This Row],[unitText3]]&lt;&gt;"",VLOOKUP(Table_dataReported[[#This Row],[unitText3]],Table_unit[],2,FALSE),"")</f>
        <v/>
      </c>
      <c r="AG220" t="str">
        <f>IF(Table_dataReported[[#This Row],[unitText3]]="%","dw","")</f>
        <v/>
      </c>
      <c r="AH220" t="str">
        <f>IF(Table_dataReported[[#This Row],[weightText3]]&lt;&gt;"",VLOOKUP(Table_dataReported[[#This Row],[weightText3]],Table_weight[],2,FALSE),"")</f>
        <v/>
      </c>
      <c r="AQ220" t="str">
        <f>IF(Table_dataReported[[#This Row],[sampleId]]&lt;&gt;"", IF(Table_dataReported[[#This Row],[recId]]="","Missing record identifier","OK"),"")</f>
        <v/>
      </c>
      <c r="AR220" t="str">
        <f>IF(Table_dataReported[[#This Row],[sampleId]]&lt;&gt;"", IF(Table_dataReported[[#This Row],[envComp]]="","Missing environmental compartment","OK"),"")</f>
        <v/>
      </c>
      <c r="AS220" t="str">
        <f>IF(Table_dataReported[[#This Row],[sampleId]]&lt;&gt;"", IF(Table_dataReported[[#This Row],[pristineLoc]]="","Missing pristine location","OK"),"")</f>
        <v/>
      </c>
      <c r="AT220" t="str">
        <f>IF(Table_dataReported[[#This Row],[sampleId]]&lt;&gt;"", IF(Table_dataReported[[#This Row],[sampleLocCM]]="","Missing sampling location","OK"),"")</f>
        <v/>
      </c>
      <c r="AU220" t="str">
        <f>IF(Table_dataReported[[#This Row],[sampleId]]&lt;&gt;"", IF(Table_dataReported[[#This Row],[sampleDate]]="","Missing sampling date","OK"),"")</f>
        <v/>
      </c>
      <c r="AV220" t="str">
        <f>IF(Table_dataReported[[#This Row],[sampleId]]&lt;&gt;"", IF(Table_dataReported[[#This Row],[traceElText]]="","Missing trace element","OK"),"")</f>
        <v/>
      </c>
      <c r="AW220" t="str">
        <f>IF(Table_dataReported[[#This Row],[sampleId]]&lt;&gt;"", IF(Table_dataReported[[#This Row],[specText]]="","Missing speciation","OK"),"")</f>
        <v/>
      </c>
      <c r="AX220" t="str">
        <f>IF(Table_dataReported[[#This Row],[sampleId]]&lt;&gt;"", IF(Table_dataReported[[#This Row],[conc]]="","Missing concentration","OK"),"")</f>
        <v/>
      </c>
      <c r="AY220" t="str">
        <f>IF(Table_dataReported[[#This Row],[sampleId]]&lt;&gt;"", IF(Table_dataReported[[#This Row],[conc]]="","Missing method of analysis","OK"),"")</f>
        <v/>
      </c>
    </row>
    <row r="221" spans="2:51" x14ac:dyDescent="0.45">
      <c r="B221" t="str">
        <f>IF(AND(Table_dataReported[[#This Row],[sampleId]]&lt;&gt;"",Table_dataReported[[#This Row],[specText]]&lt;&gt;""),_xlfn.CONCAT(Table_dataReported[[#This Row],[sampleId]],"_",Table_dataReported[[#This Row],[specText]]),"")</f>
        <v/>
      </c>
      <c r="I221" t="str">
        <f>IF(Table_dataReported[[#This Row],[traceElText]]&lt;&gt;"",VLOOKUP(Table_dataReported[[#This Row],[traceElText]],Table_traceEl[],2,FALSE),"")</f>
        <v/>
      </c>
      <c r="K221" t="str">
        <f>IF(Table_dataReported[[#This Row],[specText]]&lt;&gt;"",VLOOKUP(Table_dataReported[[#This Row],[specText]],Table_spec[],2,FALSE),"")</f>
        <v/>
      </c>
      <c r="N221" t="str">
        <f>IF(Table_dataReported[[#This Row],[unitText]]&lt;&gt;"",VLOOKUP(Table_dataReported[[#This Row],[unitText]],Table_unit[],2,FALSE),"")</f>
        <v/>
      </c>
      <c r="P221" t="str">
        <f>IF(Table_dataReported[[#This Row],[weightText]]&lt;&gt;"",VLOOKUP(Table_dataReported[[#This Row],[weightText]],Table_weight[],2,FALSE),"")</f>
        <v/>
      </c>
      <c r="R221" t="str">
        <f>IF(Table_dataReported[[#This Row],[methAnText]]&lt;&gt;"",VLOOKUP(Table_dataReported[[#This Row],[methAnText]],Table_methAn[],2,FALSE),"")</f>
        <v/>
      </c>
      <c r="AA221" t="str">
        <f>IF(Table_dataReported[[#This Row],[unitText2]]&lt;&gt;"",VLOOKUP(Table_dataReported[[#This Row],[unitText2]],Table_unit[],2,FALSE),"")</f>
        <v/>
      </c>
      <c r="AB221" t="str">
        <f>IF(Table_dataReported[[#This Row],[unitText2]]="%","dw","")</f>
        <v/>
      </c>
      <c r="AC221" t="str">
        <f>IF(Table_dataReported[[#This Row],[weightText2]]&lt;&gt;"",VLOOKUP(Table_dataReported[[#This Row],[weightText2]],Table_weight[],2,FALSE),"")</f>
        <v/>
      </c>
      <c r="AF221" t="str">
        <f>IF(Table_dataReported[[#This Row],[unitText3]]&lt;&gt;"",VLOOKUP(Table_dataReported[[#This Row],[unitText3]],Table_unit[],2,FALSE),"")</f>
        <v/>
      </c>
      <c r="AG221" t="str">
        <f>IF(Table_dataReported[[#This Row],[unitText3]]="%","dw","")</f>
        <v/>
      </c>
      <c r="AH221" t="str">
        <f>IF(Table_dataReported[[#This Row],[weightText3]]&lt;&gt;"",VLOOKUP(Table_dataReported[[#This Row],[weightText3]],Table_weight[],2,FALSE),"")</f>
        <v/>
      </c>
      <c r="AQ221" t="str">
        <f>IF(Table_dataReported[[#This Row],[sampleId]]&lt;&gt;"", IF(Table_dataReported[[#This Row],[recId]]="","Missing record identifier","OK"),"")</f>
        <v/>
      </c>
      <c r="AR221" t="str">
        <f>IF(Table_dataReported[[#This Row],[sampleId]]&lt;&gt;"", IF(Table_dataReported[[#This Row],[envComp]]="","Missing environmental compartment","OK"),"")</f>
        <v/>
      </c>
      <c r="AS221" t="str">
        <f>IF(Table_dataReported[[#This Row],[sampleId]]&lt;&gt;"", IF(Table_dataReported[[#This Row],[pristineLoc]]="","Missing pristine location","OK"),"")</f>
        <v/>
      </c>
      <c r="AT221" t="str">
        <f>IF(Table_dataReported[[#This Row],[sampleId]]&lt;&gt;"", IF(Table_dataReported[[#This Row],[sampleLocCM]]="","Missing sampling location","OK"),"")</f>
        <v/>
      </c>
      <c r="AU221" t="str">
        <f>IF(Table_dataReported[[#This Row],[sampleId]]&lt;&gt;"", IF(Table_dataReported[[#This Row],[sampleDate]]="","Missing sampling date","OK"),"")</f>
        <v/>
      </c>
      <c r="AV221" t="str">
        <f>IF(Table_dataReported[[#This Row],[sampleId]]&lt;&gt;"", IF(Table_dataReported[[#This Row],[traceElText]]="","Missing trace element","OK"),"")</f>
        <v/>
      </c>
      <c r="AW221" t="str">
        <f>IF(Table_dataReported[[#This Row],[sampleId]]&lt;&gt;"", IF(Table_dataReported[[#This Row],[specText]]="","Missing speciation","OK"),"")</f>
        <v/>
      </c>
      <c r="AX221" t="str">
        <f>IF(Table_dataReported[[#This Row],[sampleId]]&lt;&gt;"", IF(Table_dataReported[[#This Row],[conc]]="","Missing concentration","OK"),"")</f>
        <v/>
      </c>
      <c r="AY221" t="str">
        <f>IF(Table_dataReported[[#This Row],[sampleId]]&lt;&gt;"", IF(Table_dataReported[[#This Row],[conc]]="","Missing method of analysis","OK"),"")</f>
        <v/>
      </c>
    </row>
    <row r="222" spans="2:51" x14ac:dyDescent="0.45">
      <c r="B222" t="str">
        <f>IF(AND(Table_dataReported[[#This Row],[sampleId]]&lt;&gt;"",Table_dataReported[[#This Row],[specText]]&lt;&gt;""),_xlfn.CONCAT(Table_dataReported[[#This Row],[sampleId]],"_",Table_dataReported[[#This Row],[specText]]),"")</f>
        <v/>
      </c>
      <c r="I222" t="str">
        <f>IF(Table_dataReported[[#This Row],[traceElText]]&lt;&gt;"",VLOOKUP(Table_dataReported[[#This Row],[traceElText]],Table_traceEl[],2,FALSE),"")</f>
        <v/>
      </c>
      <c r="K222" t="str">
        <f>IF(Table_dataReported[[#This Row],[specText]]&lt;&gt;"",VLOOKUP(Table_dataReported[[#This Row],[specText]],Table_spec[],2,FALSE),"")</f>
        <v/>
      </c>
      <c r="N222" t="str">
        <f>IF(Table_dataReported[[#This Row],[unitText]]&lt;&gt;"",VLOOKUP(Table_dataReported[[#This Row],[unitText]],Table_unit[],2,FALSE),"")</f>
        <v/>
      </c>
      <c r="P222" t="str">
        <f>IF(Table_dataReported[[#This Row],[weightText]]&lt;&gt;"",VLOOKUP(Table_dataReported[[#This Row],[weightText]],Table_weight[],2,FALSE),"")</f>
        <v/>
      </c>
      <c r="R222" t="str">
        <f>IF(Table_dataReported[[#This Row],[methAnText]]&lt;&gt;"",VLOOKUP(Table_dataReported[[#This Row],[methAnText]],Table_methAn[],2,FALSE),"")</f>
        <v/>
      </c>
      <c r="AA222" t="str">
        <f>IF(Table_dataReported[[#This Row],[unitText2]]&lt;&gt;"",VLOOKUP(Table_dataReported[[#This Row],[unitText2]],Table_unit[],2,FALSE),"")</f>
        <v/>
      </c>
      <c r="AB222" t="str">
        <f>IF(Table_dataReported[[#This Row],[unitText2]]="%","dw","")</f>
        <v/>
      </c>
      <c r="AC222" t="str">
        <f>IF(Table_dataReported[[#This Row],[weightText2]]&lt;&gt;"",VLOOKUP(Table_dataReported[[#This Row],[weightText2]],Table_weight[],2,FALSE),"")</f>
        <v/>
      </c>
      <c r="AF222" t="str">
        <f>IF(Table_dataReported[[#This Row],[unitText3]]&lt;&gt;"",VLOOKUP(Table_dataReported[[#This Row],[unitText3]],Table_unit[],2,FALSE),"")</f>
        <v/>
      </c>
      <c r="AG222" t="str">
        <f>IF(Table_dataReported[[#This Row],[unitText3]]="%","dw","")</f>
        <v/>
      </c>
      <c r="AH222" t="str">
        <f>IF(Table_dataReported[[#This Row],[weightText3]]&lt;&gt;"",VLOOKUP(Table_dataReported[[#This Row],[weightText3]],Table_weight[],2,FALSE),"")</f>
        <v/>
      </c>
      <c r="AQ222" t="str">
        <f>IF(Table_dataReported[[#This Row],[sampleId]]&lt;&gt;"", IF(Table_dataReported[[#This Row],[recId]]="","Missing record identifier","OK"),"")</f>
        <v/>
      </c>
      <c r="AR222" t="str">
        <f>IF(Table_dataReported[[#This Row],[sampleId]]&lt;&gt;"", IF(Table_dataReported[[#This Row],[envComp]]="","Missing environmental compartment","OK"),"")</f>
        <v/>
      </c>
      <c r="AS222" t="str">
        <f>IF(Table_dataReported[[#This Row],[sampleId]]&lt;&gt;"", IF(Table_dataReported[[#This Row],[pristineLoc]]="","Missing pristine location","OK"),"")</f>
        <v/>
      </c>
      <c r="AT222" t="str">
        <f>IF(Table_dataReported[[#This Row],[sampleId]]&lt;&gt;"", IF(Table_dataReported[[#This Row],[sampleLocCM]]="","Missing sampling location","OK"),"")</f>
        <v/>
      </c>
      <c r="AU222" t="str">
        <f>IF(Table_dataReported[[#This Row],[sampleId]]&lt;&gt;"", IF(Table_dataReported[[#This Row],[sampleDate]]="","Missing sampling date","OK"),"")</f>
        <v/>
      </c>
      <c r="AV222" t="str">
        <f>IF(Table_dataReported[[#This Row],[sampleId]]&lt;&gt;"", IF(Table_dataReported[[#This Row],[traceElText]]="","Missing trace element","OK"),"")</f>
        <v/>
      </c>
      <c r="AW222" t="str">
        <f>IF(Table_dataReported[[#This Row],[sampleId]]&lt;&gt;"", IF(Table_dataReported[[#This Row],[specText]]="","Missing speciation","OK"),"")</f>
        <v/>
      </c>
      <c r="AX222" t="str">
        <f>IF(Table_dataReported[[#This Row],[sampleId]]&lt;&gt;"", IF(Table_dataReported[[#This Row],[conc]]="","Missing concentration","OK"),"")</f>
        <v/>
      </c>
      <c r="AY222" t="str">
        <f>IF(Table_dataReported[[#This Row],[sampleId]]&lt;&gt;"", IF(Table_dataReported[[#This Row],[conc]]="","Missing method of analysis","OK"),"")</f>
        <v/>
      </c>
    </row>
    <row r="223" spans="2:51" x14ac:dyDescent="0.45">
      <c r="B223" t="str">
        <f>IF(AND(Table_dataReported[[#This Row],[sampleId]]&lt;&gt;"",Table_dataReported[[#This Row],[specText]]&lt;&gt;""),_xlfn.CONCAT(Table_dataReported[[#This Row],[sampleId]],"_",Table_dataReported[[#This Row],[specText]]),"")</f>
        <v/>
      </c>
      <c r="I223" t="str">
        <f>IF(Table_dataReported[[#This Row],[traceElText]]&lt;&gt;"",VLOOKUP(Table_dataReported[[#This Row],[traceElText]],Table_traceEl[],2,FALSE),"")</f>
        <v/>
      </c>
      <c r="K223" t="str">
        <f>IF(Table_dataReported[[#This Row],[specText]]&lt;&gt;"",VLOOKUP(Table_dataReported[[#This Row],[specText]],Table_spec[],2,FALSE),"")</f>
        <v/>
      </c>
      <c r="N223" t="str">
        <f>IF(Table_dataReported[[#This Row],[unitText]]&lt;&gt;"",VLOOKUP(Table_dataReported[[#This Row],[unitText]],Table_unit[],2,FALSE),"")</f>
        <v/>
      </c>
      <c r="P223" t="str">
        <f>IF(Table_dataReported[[#This Row],[weightText]]&lt;&gt;"",VLOOKUP(Table_dataReported[[#This Row],[weightText]],Table_weight[],2,FALSE),"")</f>
        <v/>
      </c>
      <c r="R223" t="str">
        <f>IF(Table_dataReported[[#This Row],[methAnText]]&lt;&gt;"",VLOOKUP(Table_dataReported[[#This Row],[methAnText]],Table_methAn[],2,FALSE),"")</f>
        <v/>
      </c>
      <c r="AA223" t="str">
        <f>IF(Table_dataReported[[#This Row],[unitText2]]&lt;&gt;"",VLOOKUP(Table_dataReported[[#This Row],[unitText2]],Table_unit[],2,FALSE),"")</f>
        <v/>
      </c>
      <c r="AB223" t="str">
        <f>IF(Table_dataReported[[#This Row],[unitText2]]="%","dw","")</f>
        <v/>
      </c>
      <c r="AC223" t="str">
        <f>IF(Table_dataReported[[#This Row],[weightText2]]&lt;&gt;"",VLOOKUP(Table_dataReported[[#This Row],[weightText2]],Table_weight[],2,FALSE),"")</f>
        <v/>
      </c>
      <c r="AF223" t="str">
        <f>IF(Table_dataReported[[#This Row],[unitText3]]&lt;&gt;"",VLOOKUP(Table_dataReported[[#This Row],[unitText3]],Table_unit[],2,FALSE),"")</f>
        <v/>
      </c>
      <c r="AG223" t="str">
        <f>IF(Table_dataReported[[#This Row],[unitText3]]="%","dw","")</f>
        <v/>
      </c>
      <c r="AH223" t="str">
        <f>IF(Table_dataReported[[#This Row],[weightText3]]&lt;&gt;"",VLOOKUP(Table_dataReported[[#This Row],[weightText3]],Table_weight[],2,FALSE),"")</f>
        <v/>
      </c>
      <c r="AQ223" t="str">
        <f>IF(Table_dataReported[[#This Row],[sampleId]]&lt;&gt;"", IF(Table_dataReported[[#This Row],[recId]]="","Missing record identifier","OK"),"")</f>
        <v/>
      </c>
      <c r="AR223" t="str">
        <f>IF(Table_dataReported[[#This Row],[sampleId]]&lt;&gt;"", IF(Table_dataReported[[#This Row],[envComp]]="","Missing environmental compartment","OK"),"")</f>
        <v/>
      </c>
      <c r="AS223" t="str">
        <f>IF(Table_dataReported[[#This Row],[sampleId]]&lt;&gt;"", IF(Table_dataReported[[#This Row],[pristineLoc]]="","Missing pristine location","OK"),"")</f>
        <v/>
      </c>
      <c r="AT223" t="str">
        <f>IF(Table_dataReported[[#This Row],[sampleId]]&lt;&gt;"", IF(Table_dataReported[[#This Row],[sampleLocCM]]="","Missing sampling location","OK"),"")</f>
        <v/>
      </c>
      <c r="AU223" t="str">
        <f>IF(Table_dataReported[[#This Row],[sampleId]]&lt;&gt;"", IF(Table_dataReported[[#This Row],[sampleDate]]="","Missing sampling date","OK"),"")</f>
        <v/>
      </c>
      <c r="AV223" t="str">
        <f>IF(Table_dataReported[[#This Row],[sampleId]]&lt;&gt;"", IF(Table_dataReported[[#This Row],[traceElText]]="","Missing trace element","OK"),"")</f>
        <v/>
      </c>
      <c r="AW223" t="str">
        <f>IF(Table_dataReported[[#This Row],[sampleId]]&lt;&gt;"", IF(Table_dataReported[[#This Row],[specText]]="","Missing speciation","OK"),"")</f>
        <v/>
      </c>
      <c r="AX223" t="str">
        <f>IF(Table_dataReported[[#This Row],[sampleId]]&lt;&gt;"", IF(Table_dataReported[[#This Row],[conc]]="","Missing concentration","OK"),"")</f>
        <v/>
      </c>
      <c r="AY223" t="str">
        <f>IF(Table_dataReported[[#This Row],[sampleId]]&lt;&gt;"", IF(Table_dataReported[[#This Row],[conc]]="","Missing method of analysis","OK"),"")</f>
        <v/>
      </c>
    </row>
    <row r="224" spans="2:51" x14ac:dyDescent="0.45">
      <c r="B224" t="str">
        <f>IF(AND(Table_dataReported[[#This Row],[sampleId]]&lt;&gt;"",Table_dataReported[[#This Row],[specText]]&lt;&gt;""),_xlfn.CONCAT(Table_dataReported[[#This Row],[sampleId]],"_",Table_dataReported[[#This Row],[specText]]),"")</f>
        <v/>
      </c>
      <c r="I224" t="str">
        <f>IF(Table_dataReported[[#This Row],[traceElText]]&lt;&gt;"",VLOOKUP(Table_dataReported[[#This Row],[traceElText]],Table_traceEl[],2,FALSE),"")</f>
        <v/>
      </c>
      <c r="K224" t="str">
        <f>IF(Table_dataReported[[#This Row],[specText]]&lt;&gt;"",VLOOKUP(Table_dataReported[[#This Row],[specText]],Table_spec[],2,FALSE),"")</f>
        <v/>
      </c>
      <c r="N224" t="str">
        <f>IF(Table_dataReported[[#This Row],[unitText]]&lt;&gt;"",VLOOKUP(Table_dataReported[[#This Row],[unitText]],Table_unit[],2,FALSE),"")</f>
        <v/>
      </c>
      <c r="P224" t="str">
        <f>IF(Table_dataReported[[#This Row],[weightText]]&lt;&gt;"",VLOOKUP(Table_dataReported[[#This Row],[weightText]],Table_weight[],2,FALSE),"")</f>
        <v/>
      </c>
      <c r="R224" t="str">
        <f>IF(Table_dataReported[[#This Row],[methAnText]]&lt;&gt;"",VLOOKUP(Table_dataReported[[#This Row],[methAnText]],Table_methAn[],2,FALSE),"")</f>
        <v/>
      </c>
      <c r="AA224" t="str">
        <f>IF(Table_dataReported[[#This Row],[unitText2]]&lt;&gt;"",VLOOKUP(Table_dataReported[[#This Row],[unitText2]],Table_unit[],2,FALSE),"")</f>
        <v/>
      </c>
      <c r="AB224" t="str">
        <f>IF(Table_dataReported[[#This Row],[unitText2]]="%","dw","")</f>
        <v/>
      </c>
      <c r="AC224" t="str">
        <f>IF(Table_dataReported[[#This Row],[weightText2]]&lt;&gt;"",VLOOKUP(Table_dataReported[[#This Row],[weightText2]],Table_weight[],2,FALSE),"")</f>
        <v/>
      </c>
      <c r="AF224" t="str">
        <f>IF(Table_dataReported[[#This Row],[unitText3]]&lt;&gt;"",VLOOKUP(Table_dataReported[[#This Row],[unitText3]],Table_unit[],2,FALSE),"")</f>
        <v/>
      </c>
      <c r="AG224" t="str">
        <f>IF(Table_dataReported[[#This Row],[unitText3]]="%","dw","")</f>
        <v/>
      </c>
      <c r="AH224" t="str">
        <f>IF(Table_dataReported[[#This Row],[weightText3]]&lt;&gt;"",VLOOKUP(Table_dataReported[[#This Row],[weightText3]],Table_weight[],2,FALSE),"")</f>
        <v/>
      </c>
      <c r="AQ224" t="str">
        <f>IF(Table_dataReported[[#This Row],[sampleId]]&lt;&gt;"", IF(Table_dataReported[[#This Row],[recId]]="","Missing record identifier","OK"),"")</f>
        <v/>
      </c>
      <c r="AR224" t="str">
        <f>IF(Table_dataReported[[#This Row],[sampleId]]&lt;&gt;"", IF(Table_dataReported[[#This Row],[envComp]]="","Missing environmental compartment","OK"),"")</f>
        <v/>
      </c>
      <c r="AS224" t="str">
        <f>IF(Table_dataReported[[#This Row],[sampleId]]&lt;&gt;"", IF(Table_dataReported[[#This Row],[pristineLoc]]="","Missing pristine location","OK"),"")</f>
        <v/>
      </c>
      <c r="AT224" t="str">
        <f>IF(Table_dataReported[[#This Row],[sampleId]]&lt;&gt;"", IF(Table_dataReported[[#This Row],[sampleLocCM]]="","Missing sampling location","OK"),"")</f>
        <v/>
      </c>
      <c r="AU224" t="str">
        <f>IF(Table_dataReported[[#This Row],[sampleId]]&lt;&gt;"", IF(Table_dataReported[[#This Row],[sampleDate]]="","Missing sampling date","OK"),"")</f>
        <v/>
      </c>
      <c r="AV224" t="str">
        <f>IF(Table_dataReported[[#This Row],[sampleId]]&lt;&gt;"", IF(Table_dataReported[[#This Row],[traceElText]]="","Missing trace element","OK"),"")</f>
        <v/>
      </c>
      <c r="AW224" t="str">
        <f>IF(Table_dataReported[[#This Row],[sampleId]]&lt;&gt;"", IF(Table_dataReported[[#This Row],[specText]]="","Missing speciation","OK"),"")</f>
        <v/>
      </c>
      <c r="AX224" t="str">
        <f>IF(Table_dataReported[[#This Row],[sampleId]]&lt;&gt;"", IF(Table_dataReported[[#This Row],[conc]]="","Missing concentration","OK"),"")</f>
        <v/>
      </c>
      <c r="AY224" t="str">
        <f>IF(Table_dataReported[[#This Row],[sampleId]]&lt;&gt;"", IF(Table_dataReported[[#This Row],[conc]]="","Missing method of analysis","OK"),"")</f>
        <v/>
      </c>
    </row>
    <row r="225" spans="2:51" x14ac:dyDescent="0.45">
      <c r="B225" t="str">
        <f>IF(AND(Table_dataReported[[#This Row],[sampleId]]&lt;&gt;"",Table_dataReported[[#This Row],[specText]]&lt;&gt;""),_xlfn.CONCAT(Table_dataReported[[#This Row],[sampleId]],"_",Table_dataReported[[#This Row],[specText]]),"")</f>
        <v/>
      </c>
      <c r="I225" t="str">
        <f>IF(Table_dataReported[[#This Row],[traceElText]]&lt;&gt;"",VLOOKUP(Table_dataReported[[#This Row],[traceElText]],Table_traceEl[],2,FALSE),"")</f>
        <v/>
      </c>
      <c r="K225" t="str">
        <f>IF(Table_dataReported[[#This Row],[specText]]&lt;&gt;"",VLOOKUP(Table_dataReported[[#This Row],[specText]],Table_spec[],2,FALSE),"")</f>
        <v/>
      </c>
      <c r="N225" t="str">
        <f>IF(Table_dataReported[[#This Row],[unitText]]&lt;&gt;"",VLOOKUP(Table_dataReported[[#This Row],[unitText]],Table_unit[],2,FALSE),"")</f>
        <v/>
      </c>
      <c r="P225" t="str">
        <f>IF(Table_dataReported[[#This Row],[weightText]]&lt;&gt;"",VLOOKUP(Table_dataReported[[#This Row],[weightText]],Table_weight[],2,FALSE),"")</f>
        <v/>
      </c>
      <c r="R225" t="str">
        <f>IF(Table_dataReported[[#This Row],[methAnText]]&lt;&gt;"",VLOOKUP(Table_dataReported[[#This Row],[methAnText]],Table_methAn[],2,FALSE),"")</f>
        <v/>
      </c>
      <c r="AA225" t="str">
        <f>IF(Table_dataReported[[#This Row],[unitText2]]&lt;&gt;"",VLOOKUP(Table_dataReported[[#This Row],[unitText2]],Table_unit[],2,FALSE),"")</f>
        <v/>
      </c>
      <c r="AB225" t="str">
        <f>IF(Table_dataReported[[#This Row],[unitText2]]="%","dw","")</f>
        <v/>
      </c>
      <c r="AC225" t="str">
        <f>IF(Table_dataReported[[#This Row],[weightText2]]&lt;&gt;"",VLOOKUP(Table_dataReported[[#This Row],[weightText2]],Table_weight[],2,FALSE),"")</f>
        <v/>
      </c>
      <c r="AF225" t="str">
        <f>IF(Table_dataReported[[#This Row],[unitText3]]&lt;&gt;"",VLOOKUP(Table_dataReported[[#This Row],[unitText3]],Table_unit[],2,FALSE),"")</f>
        <v/>
      </c>
      <c r="AG225" t="str">
        <f>IF(Table_dataReported[[#This Row],[unitText3]]="%","dw","")</f>
        <v/>
      </c>
      <c r="AH225" t="str">
        <f>IF(Table_dataReported[[#This Row],[weightText3]]&lt;&gt;"",VLOOKUP(Table_dataReported[[#This Row],[weightText3]],Table_weight[],2,FALSE),"")</f>
        <v/>
      </c>
      <c r="AQ225" t="str">
        <f>IF(Table_dataReported[[#This Row],[sampleId]]&lt;&gt;"", IF(Table_dataReported[[#This Row],[recId]]="","Missing record identifier","OK"),"")</f>
        <v/>
      </c>
      <c r="AR225" t="str">
        <f>IF(Table_dataReported[[#This Row],[sampleId]]&lt;&gt;"", IF(Table_dataReported[[#This Row],[envComp]]="","Missing environmental compartment","OK"),"")</f>
        <v/>
      </c>
      <c r="AS225" t="str">
        <f>IF(Table_dataReported[[#This Row],[sampleId]]&lt;&gt;"", IF(Table_dataReported[[#This Row],[pristineLoc]]="","Missing pristine location","OK"),"")</f>
        <v/>
      </c>
      <c r="AT225" t="str">
        <f>IF(Table_dataReported[[#This Row],[sampleId]]&lt;&gt;"", IF(Table_dataReported[[#This Row],[sampleLocCM]]="","Missing sampling location","OK"),"")</f>
        <v/>
      </c>
      <c r="AU225" t="str">
        <f>IF(Table_dataReported[[#This Row],[sampleId]]&lt;&gt;"", IF(Table_dataReported[[#This Row],[sampleDate]]="","Missing sampling date","OK"),"")</f>
        <v/>
      </c>
      <c r="AV225" t="str">
        <f>IF(Table_dataReported[[#This Row],[sampleId]]&lt;&gt;"", IF(Table_dataReported[[#This Row],[traceElText]]="","Missing trace element","OK"),"")</f>
        <v/>
      </c>
      <c r="AW225" t="str">
        <f>IF(Table_dataReported[[#This Row],[sampleId]]&lt;&gt;"", IF(Table_dataReported[[#This Row],[specText]]="","Missing speciation","OK"),"")</f>
        <v/>
      </c>
      <c r="AX225" t="str">
        <f>IF(Table_dataReported[[#This Row],[sampleId]]&lt;&gt;"", IF(Table_dataReported[[#This Row],[conc]]="","Missing concentration","OK"),"")</f>
        <v/>
      </c>
      <c r="AY225" t="str">
        <f>IF(Table_dataReported[[#This Row],[sampleId]]&lt;&gt;"", IF(Table_dataReported[[#This Row],[conc]]="","Missing method of analysis","OK"),"")</f>
        <v/>
      </c>
    </row>
    <row r="226" spans="2:51" x14ac:dyDescent="0.45">
      <c r="B226" t="str">
        <f>IF(AND(Table_dataReported[[#This Row],[sampleId]]&lt;&gt;"",Table_dataReported[[#This Row],[specText]]&lt;&gt;""),_xlfn.CONCAT(Table_dataReported[[#This Row],[sampleId]],"_",Table_dataReported[[#This Row],[specText]]),"")</f>
        <v/>
      </c>
      <c r="I226" t="str">
        <f>IF(Table_dataReported[[#This Row],[traceElText]]&lt;&gt;"",VLOOKUP(Table_dataReported[[#This Row],[traceElText]],Table_traceEl[],2,FALSE),"")</f>
        <v/>
      </c>
      <c r="K226" t="str">
        <f>IF(Table_dataReported[[#This Row],[specText]]&lt;&gt;"",VLOOKUP(Table_dataReported[[#This Row],[specText]],Table_spec[],2,FALSE),"")</f>
        <v/>
      </c>
      <c r="N226" t="str">
        <f>IF(Table_dataReported[[#This Row],[unitText]]&lt;&gt;"",VLOOKUP(Table_dataReported[[#This Row],[unitText]],Table_unit[],2,FALSE),"")</f>
        <v/>
      </c>
      <c r="P226" t="str">
        <f>IF(Table_dataReported[[#This Row],[weightText]]&lt;&gt;"",VLOOKUP(Table_dataReported[[#This Row],[weightText]],Table_weight[],2,FALSE),"")</f>
        <v/>
      </c>
      <c r="R226" t="str">
        <f>IF(Table_dataReported[[#This Row],[methAnText]]&lt;&gt;"",VLOOKUP(Table_dataReported[[#This Row],[methAnText]],Table_methAn[],2,FALSE),"")</f>
        <v/>
      </c>
      <c r="AA226" t="str">
        <f>IF(Table_dataReported[[#This Row],[unitText2]]&lt;&gt;"",VLOOKUP(Table_dataReported[[#This Row],[unitText2]],Table_unit[],2,FALSE),"")</f>
        <v/>
      </c>
      <c r="AB226" t="str">
        <f>IF(Table_dataReported[[#This Row],[unitText2]]="%","dw","")</f>
        <v/>
      </c>
      <c r="AC226" t="str">
        <f>IF(Table_dataReported[[#This Row],[weightText2]]&lt;&gt;"",VLOOKUP(Table_dataReported[[#This Row],[weightText2]],Table_weight[],2,FALSE),"")</f>
        <v/>
      </c>
      <c r="AF226" t="str">
        <f>IF(Table_dataReported[[#This Row],[unitText3]]&lt;&gt;"",VLOOKUP(Table_dataReported[[#This Row],[unitText3]],Table_unit[],2,FALSE),"")</f>
        <v/>
      </c>
      <c r="AG226" t="str">
        <f>IF(Table_dataReported[[#This Row],[unitText3]]="%","dw","")</f>
        <v/>
      </c>
      <c r="AH226" t="str">
        <f>IF(Table_dataReported[[#This Row],[weightText3]]&lt;&gt;"",VLOOKUP(Table_dataReported[[#This Row],[weightText3]],Table_weight[],2,FALSE),"")</f>
        <v/>
      </c>
      <c r="AQ226" t="str">
        <f>IF(Table_dataReported[[#This Row],[sampleId]]&lt;&gt;"", IF(Table_dataReported[[#This Row],[recId]]="","Missing record identifier","OK"),"")</f>
        <v/>
      </c>
      <c r="AR226" t="str">
        <f>IF(Table_dataReported[[#This Row],[sampleId]]&lt;&gt;"", IF(Table_dataReported[[#This Row],[envComp]]="","Missing environmental compartment","OK"),"")</f>
        <v/>
      </c>
      <c r="AS226" t="str">
        <f>IF(Table_dataReported[[#This Row],[sampleId]]&lt;&gt;"", IF(Table_dataReported[[#This Row],[pristineLoc]]="","Missing pristine location","OK"),"")</f>
        <v/>
      </c>
      <c r="AT226" t="str">
        <f>IF(Table_dataReported[[#This Row],[sampleId]]&lt;&gt;"", IF(Table_dataReported[[#This Row],[sampleLocCM]]="","Missing sampling location","OK"),"")</f>
        <v/>
      </c>
      <c r="AU226" t="str">
        <f>IF(Table_dataReported[[#This Row],[sampleId]]&lt;&gt;"", IF(Table_dataReported[[#This Row],[sampleDate]]="","Missing sampling date","OK"),"")</f>
        <v/>
      </c>
      <c r="AV226" t="str">
        <f>IF(Table_dataReported[[#This Row],[sampleId]]&lt;&gt;"", IF(Table_dataReported[[#This Row],[traceElText]]="","Missing trace element","OK"),"")</f>
        <v/>
      </c>
      <c r="AW226" t="str">
        <f>IF(Table_dataReported[[#This Row],[sampleId]]&lt;&gt;"", IF(Table_dataReported[[#This Row],[specText]]="","Missing speciation","OK"),"")</f>
        <v/>
      </c>
      <c r="AX226" t="str">
        <f>IF(Table_dataReported[[#This Row],[sampleId]]&lt;&gt;"", IF(Table_dataReported[[#This Row],[conc]]="","Missing concentration","OK"),"")</f>
        <v/>
      </c>
      <c r="AY226" t="str">
        <f>IF(Table_dataReported[[#This Row],[sampleId]]&lt;&gt;"", IF(Table_dataReported[[#This Row],[conc]]="","Missing method of analysis","OK"),"")</f>
        <v/>
      </c>
    </row>
    <row r="227" spans="2:51" x14ac:dyDescent="0.45">
      <c r="B227" t="str">
        <f>IF(AND(Table_dataReported[[#This Row],[sampleId]]&lt;&gt;"",Table_dataReported[[#This Row],[specText]]&lt;&gt;""),_xlfn.CONCAT(Table_dataReported[[#This Row],[sampleId]],"_",Table_dataReported[[#This Row],[specText]]),"")</f>
        <v/>
      </c>
      <c r="I227" t="str">
        <f>IF(Table_dataReported[[#This Row],[traceElText]]&lt;&gt;"",VLOOKUP(Table_dataReported[[#This Row],[traceElText]],Table_traceEl[],2,FALSE),"")</f>
        <v/>
      </c>
      <c r="K227" t="str">
        <f>IF(Table_dataReported[[#This Row],[specText]]&lt;&gt;"",VLOOKUP(Table_dataReported[[#This Row],[specText]],Table_spec[],2,FALSE),"")</f>
        <v/>
      </c>
      <c r="N227" t="str">
        <f>IF(Table_dataReported[[#This Row],[unitText]]&lt;&gt;"",VLOOKUP(Table_dataReported[[#This Row],[unitText]],Table_unit[],2,FALSE),"")</f>
        <v/>
      </c>
      <c r="P227" t="str">
        <f>IF(Table_dataReported[[#This Row],[weightText]]&lt;&gt;"",VLOOKUP(Table_dataReported[[#This Row],[weightText]],Table_weight[],2,FALSE),"")</f>
        <v/>
      </c>
      <c r="R227" t="str">
        <f>IF(Table_dataReported[[#This Row],[methAnText]]&lt;&gt;"",VLOOKUP(Table_dataReported[[#This Row],[methAnText]],Table_methAn[],2,FALSE),"")</f>
        <v/>
      </c>
      <c r="AA227" t="str">
        <f>IF(Table_dataReported[[#This Row],[unitText2]]&lt;&gt;"",VLOOKUP(Table_dataReported[[#This Row],[unitText2]],Table_unit[],2,FALSE),"")</f>
        <v/>
      </c>
      <c r="AB227" t="str">
        <f>IF(Table_dataReported[[#This Row],[unitText2]]="%","dw","")</f>
        <v/>
      </c>
      <c r="AC227" t="str">
        <f>IF(Table_dataReported[[#This Row],[weightText2]]&lt;&gt;"",VLOOKUP(Table_dataReported[[#This Row],[weightText2]],Table_weight[],2,FALSE),"")</f>
        <v/>
      </c>
      <c r="AF227" t="str">
        <f>IF(Table_dataReported[[#This Row],[unitText3]]&lt;&gt;"",VLOOKUP(Table_dataReported[[#This Row],[unitText3]],Table_unit[],2,FALSE),"")</f>
        <v/>
      </c>
      <c r="AG227" t="str">
        <f>IF(Table_dataReported[[#This Row],[unitText3]]="%","dw","")</f>
        <v/>
      </c>
      <c r="AH227" t="str">
        <f>IF(Table_dataReported[[#This Row],[weightText3]]&lt;&gt;"",VLOOKUP(Table_dataReported[[#This Row],[weightText3]],Table_weight[],2,FALSE),"")</f>
        <v/>
      </c>
      <c r="AQ227" t="str">
        <f>IF(Table_dataReported[[#This Row],[sampleId]]&lt;&gt;"", IF(Table_dataReported[[#This Row],[recId]]="","Missing record identifier","OK"),"")</f>
        <v/>
      </c>
      <c r="AR227" t="str">
        <f>IF(Table_dataReported[[#This Row],[sampleId]]&lt;&gt;"", IF(Table_dataReported[[#This Row],[envComp]]="","Missing environmental compartment","OK"),"")</f>
        <v/>
      </c>
      <c r="AS227" t="str">
        <f>IF(Table_dataReported[[#This Row],[sampleId]]&lt;&gt;"", IF(Table_dataReported[[#This Row],[pristineLoc]]="","Missing pristine location","OK"),"")</f>
        <v/>
      </c>
      <c r="AT227" t="str">
        <f>IF(Table_dataReported[[#This Row],[sampleId]]&lt;&gt;"", IF(Table_dataReported[[#This Row],[sampleLocCM]]="","Missing sampling location","OK"),"")</f>
        <v/>
      </c>
      <c r="AU227" t="str">
        <f>IF(Table_dataReported[[#This Row],[sampleId]]&lt;&gt;"", IF(Table_dataReported[[#This Row],[sampleDate]]="","Missing sampling date","OK"),"")</f>
        <v/>
      </c>
      <c r="AV227" t="str">
        <f>IF(Table_dataReported[[#This Row],[sampleId]]&lt;&gt;"", IF(Table_dataReported[[#This Row],[traceElText]]="","Missing trace element","OK"),"")</f>
        <v/>
      </c>
      <c r="AW227" t="str">
        <f>IF(Table_dataReported[[#This Row],[sampleId]]&lt;&gt;"", IF(Table_dataReported[[#This Row],[specText]]="","Missing speciation","OK"),"")</f>
        <v/>
      </c>
      <c r="AX227" t="str">
        <f>IF(Table_dataReported[[#This Row],[sampleId]]&lt;&gt;"", IF(Table_dataReported[[#This Row],[conc]]="","Missing concentration","OK"),"")</f>
        <v/>
      </c>
      <c r="AY227" t="str">
        <f>IF(Table_dataReported[[#This Row],[sampleId]]&lt;&gt;"", IF(Table_dataReported[[#This Row],[conc]]="","Missing method of analysis","OK"),"")</f>
        <v/>
      </c>
    </row>
    <row r="228" spans="2:51" x14ac:dyDescent="0.45">
      <c r="B228" t="str">
        <f>IF(AND(Table_dataReported[[#This Row],[sampleId]]&lt;&gt;"",Table_dataReported[[#This Row],[specText]]&lt;&gt;""),_xlfn.CONCAT(Table_dataReported[[#This Row],[sampleId]],"_",Table_dataReported[[#This Row],[specText]]),"")</f>
        <v/>
      </c>
      <c r="I228" t="str">
        <f>IF(Table_dataReported[[#This Row],[traceElText]]&lt;&gt;"",VLOOKUP(Table_dataReported[[#This Row],[traceElText]],Table_traceEl[],2,FALSE),"")</f>
        <v/>
      </c>
      <c r="K228" t="str">
        <f>IF(Table_dataReported[[#This Row],[specText]]&lt;&gt;"",VLOOKUP(Table_dataReported[[#This Row],[specText]],Table_spec[],2,FALSE),"")</f>
        <v/>
      </c>
      <c r="N228" t="str">
        <f>IF(Table_dataReported[[#This Row],[unitText]]&lt;&gt;"",VLOOKUP(Table_dataReported[[#This Row],[unitText]],Table_unit[],2,FALSE),"")</f>
        <v/>
      </c>
      <c r="P228" t="str">
        <f>IF(Table_dataReported[[#This Row],[weightText]]&lt;&gt;"",VLOOKUP(Table_dataReported[[#This Row],[weightText]],Table_weight[],2,FALSE),"")</f>
        <v/>
      </c>
      <c r="R228" t="str">
        <f>IF(Table_dataReported[[#This Row],[methAnText]]&lt;&gt;"",VLOOKUP(Table_dataReported[[#This Row],[methAnText]],Table_methAn[],2,FALSE),"")</f>
        <v/>
      </c>
      <c r="AA228" t="str">
        <f>IF(Table_dataReported[[#This Row],[unitText2]]&lt;&gt;"",VLOOKUP(Table_dataReported[[#This Row],[unitText2]],Table_unit[],2,FALSE),"")</f>
        <v/>
      </c>
      <c r="AB228" t="str">
        <f>IF(Table_dataReported[[#This Row],[unitText2]]="%","dw","")</f>
        <v/>
      </c>
      <c r="AC228" t="str">
        <f>IF(Table_dataReported[[#This Row],[weightText2]]&lt;&gt;"",VLOOKUP(Table_dataReported[[#This Row],[weightText2]],Table_weight[],2,FALSE),"")</f>
        <v/>
      </c>
      <c r="AF228" t="str">
        <f>IF(Table_dataReported[[#This Row],[unitText3]]&lt;&gt;"",VLOOKUP(Table_dataReported[[#This Row],[unitText3]],Table_unit[],2,FALSE),"")</f>
        <v/>
      </c>
      <c r="AG228" t="str">
        <f>IF(Table_dataReported[[#This Row],[unitText3]]="%","dw","")</f>
        <v/>
      </c>
      <c r="AH228" t="str">
        <f>IF(Table_dataReported[[#This Row],[weightText3]]&lt;&gt;"",VLOOKUP(Table_dataReported[[#This Row],[weightText3]],Table_weight[],2,FALSE),"")</f>
        <v/>
      </c>
      <c r="AQ228" t="str">
        <f>IF(Table_dataReported[[#This Row],[sampleId]]&lt;&gt;"", IF(Table_dataReported[[#This Row],[recId]]="","Missing record identifier","OK"),"")</f>
        <v/>
      </c>
      <c r="AR228" t="str">
        <f>IF(Table_dataReported[[#This Row],[sampleId]]&lt;&gt;"", IF(Table_dataReported[[#This Row],[envComp]]="","Missing environmental compartment","OK"),"")</f>
        <v/>
      </c>
      <c r="AS228" t="str">
        <f>IF(Table_dataReported[[#This Row],[sampleId]]&lt;&gt;"", IF(Table_dataReported[[#This Row],[pristineLoc]]="","Missing pristine location","OK"),"")</f>
        <v/>
      </c>
      <c r="AT228" t="str">
        <f>IF(Table_dataReported[[#This Row],[sampleId]]&lt;&gt;"", IF(Table_dataReported[[#This Row],[sampleLocCM]]="","Missing sampling location","OK"),"")</f>
        <v/>
      </c>
      <c r="AU228" t="str">
        <f>IF(Table_dataReported[[#This Row],[sampleId]]&lt;&gt;"", IF(Table_dataReported[[#This Row],[sampleDate]]="","Missing sampling date","OK"),"")</f>
        <v/>
      </c>
      <c r="AV228" t="str">
        <f>IF(Table_dataReported[[#This Row],[sampleId]]&lt;&gt;"", IF(Table_dataReported[[#This Row],[traceElText]]="","Missing trace element","OK"),"")</f>
        <v/>
      </c>
      <c r="AW228" t="str">
        <f>IF(Table_dataReported[[#This Row],[sampleId]]&lt;&gt;"", IF(Table_dataReported[[#This Row],[specText]]="","Missing speciation","OK"),"")</f>
        <v/>
      </c>
      <c r="AX228" t="str">
        <f>IF(Table_dataReported[[#This Row],[sampleId]]&lt;&gt;"", IF(Table_dataReported[[#This Row],[conc]]="","Missing concentration","OK"),"")</f>
        <v/>
      </c>
      <c r="AY228" t="str">
        <f>IF(Table_dataReported[[#This Row],[sampleId]]&lt;&gt;"", IF(Table_dataReported[[#This Row],[conc]]="","Missing method of analysis","OK"),"")</f>
        <v/>
      </c>
    </row>
    <row r="229" spans="2:51" x14ac:dyDescent="0.45">
      <c r="B229" t="str">
        <f>IF(AND(Table_dataReported[[#This Row],[sampleId]]&lt;&gt;"",Table_dataReported[[#This Row],[specText]]&lt;&gt;""),_xlfn.CONCAT(Table_dataReported[[#This Row],[sampleId]],"_",Table_dataReported[[#This Row],[specText]]),"")</f>
        <v/>
      </c>
      <c r="I229" t="str">
        <f>IF(Table_dataReported[[#This Row],[traceElText]]&lt;&gt;"",VLOOKUP(Table_dataReported[[#This Row],[traceElText]],Table_traceEl[],2,FALSE),"")</f>
        <v/>
      </c>
      <c r="K229" t="str">
        <f>IF(Table_dataReported[[#This Row],[specText]]&lt;&gt;"",VLOOKUP(Table_dataReported[[#This Row],[specText]],Table_spec[],2,FALSE),"")</f>
        <v/>
      </c>
      <c r="N229" t="str">
        <f>IF(Table_dataReported[[#This Row],[unitText]]&lt;&gt;"",VLOOKUP(Table_dataReported[[#This Row],[unitText]],Table_unit[],2,FALSE),"")</f>
        <v/>
      </c>
      <c r="P229" t="str">
        <f>IF(Table_dataReported[[#This Row],[weightText]]&lt;&gt;"",VLOOKUP(Table_dataReported[[#This Row],[weightText]],Table_weight[],2,FALSE),"")</f>
        <v/>
      </c>
      <c r="R229" t="str">
        <f>IF(Table_dataReported[[#This Row],[methAnText]]&lt;&gt;"",VLOOKUP(Table_dataReported[[#This Row],[methAnText]],Table_methAn[],2,FALSE),"")</f>
        <v/>
      </c>
      <c r="AA229" t="str">
        <f>IF(Table_dataReported[[#This Row],[unitText2]]&lt;&gt;"",VLOOKUP(Table_dataReported[[#This Row],[unitText2]],Table_unit[],2,FALSE),"")</f>
        <v/>
      </c>
      <c r="AB229" t="str">
        <f>IF(Table_dataReported[[#This Row],[unitText2]]="%","dw","")</f>
        <v/>
      </c>
      <c r="AC229" t="str">
        <f>IF(Table_dataReported[[#This Row],[weightText2]]&lt;&gt;"",VLOOKUP(Table_dataReported[[#This Row],[weightText2]],Table_weight[],2,FALSE),"")</f>
        <v/>
      </c>
      <c r="AF229" t="str">
        <f>IF(Table_dataReported[[#This Row],[unitText3]]&lt;&gt;"",VLOOKUP(Table_dataReported[[#This Row],[unitText3]],Table_unit[],2,FALSE),"")</f>
        <v/>
      </c>
      <c r="AG229" t="str">
        <f>IF(Table_dataReported[[#This Row],[unitText3]]="%","dw","")</f>
        <v/>
      </c>
      <c r="AH229" t="str">
        <f>IF(Table_dataReported[[#This Row],[weightText3]]&lt;&gt;"",VLOOKUP(Table_dataReported[[#This Row],[weightText3]],Table_weight[],2,FALSE),"")</f>
        <v/>
      </c>
      <c r="AQ229" t="str">
        <f>IF(Table_dataReported[[#This Row],[sampleId]]&lt;&gt;"", IF(Table_dataReported[[#This Row],[recId]]="","Missing record identifier","OK"),"")</f>
        <v/>
      </c>
      <c r="AR229" t="str">
        <f>IF(Table_dataReported[[#This Row],[sampleId]]&lt;&gt;"", IF(Table_dataReported[[#This Row],[envComp]]="","Missing environmental compartment","OK"),"")</f>
        <v/>
      </c>
      <c r="AS229" t="str">
        <f>IF(Table_dataReported[[#This Row],[sampleId]]&lt;&gt;"", IF(Table_dataReported[[#This Row],[pristineLoc]]="","Missing pristine location","OK"),"")</f>
        <v/>
      </c>
      <c r="AT229" t="str">
        <f>IF(Table_dataReported[[#This Row],[sampleId]]&lt;&gt;"", IF(Table_dataReported[[#This Row],[sampleLocCM]]="","Missing sampling location","OK"),"")</f>
        <v/>
      </c>
      <c r="AU229" t="str">
        <f>IF(Table_dataReported[[#This Row],[sampleId]]&lt;&gt;"", IF(Table_dataReported[[#This Row],[sampleDate]]="","Missing sampling date","OK"),"")</f>
        <v/>
      </c>
      <c r="AV229" t="str">
        <f>IF(Table_dataReported[[#This Row],[sampleId]]&lt;&gt;"", IF(Table_dataReported[[#This Row],[traceElText]]="","Missing trace element","OK"),"")</f>
        <v/>
      </c>
      <c r="AW229" t="str">
        <f>IF(Table_dataReported[[#This Row],[sampleId]]&lt;&gt;"", IF(Table_dataReported[[#This Row],[specText]]="","Missing speciation","OK"),"")</f>
        <v/>
      </c>
      <c r="AX229" t="str">
        <f>IF(Table_dataReported[[#This Row],[sampleId]]&lt;&gt;"", IF(Table_dataReported[[#This Row],[conc]]="","Missing concentration","OK"),"")</f>
        <v/>
      </c>
      <c r="AY229" t="str">
        <f>IF(Table_dataReported[[#This Row],[sampleId]]&lt;&gt;"", IF(Table_dataReported[[#This Row],[conc]]="","Missing method of analysis","OK"),"")</f>
        <v/>
      </c>
    </row>
    <row r="230" spans="2:51" x14ac:dyDescent="0.45">
      <c r="B230" t="str">
        <f>IF(AND(Table_dataReported[[#This Row],[sampleId]]&lt;&gt;"",Table_dataReported[[#This Row],[specText]]&lt;&gt;""),_xlfn.CONCAT(Table_dataReported[[#This Row],[sampleId]],"_",Table_dataReported[[#This Row],[specText]]),"")</f>
        <v/>
      </c>
      <c r="I230" t="str">
        <f>IF(Table_dataReported[[#This Row],[traceElText]]&lt;&gt;"",VLOOKUP(Table_dataReported[[#This Row],[traceElText]],Table_traceEl[],2,FALSE),"")</f>
        <v/>
      </c>
      <c r="K230" t="str">
        <f>IF(Table_dataReported[[#This Row],[specText]]&lt;&gt;"",VLOOKUP(Table_dataReported[[#This Row],[specText]],Table_spec[],2,FALSE),"")</f>
        <v/>
      </c>
      <c r="N230" t="str">
        <f>IF(Table_dataReported[[#This Row],[unitText]]&lt;&gt;"",VLOOKUP(Table_dataReported[[#This Row],[unitText]],Table_unit[],2,FALSE),"")</f>
        <v/>
      </c>
      <c r="P230" t="str">
        <f>IF(Table_dataReported[[#This Row],[weightText]]&lt;&gt;"",VLOOKUP(Table_dataReported[[#This Row],[weightText]],Table_weight[],2,FALSE),"")</f>
        <v/>
      </c>
      <c r="R230" t="str">
        <f>IF(Table_dataReported[[#This Row],[methAnText]]&lt;&gt;"",VLOOKUP(Table_dataReported[[#This Row],[methAnText]],Table_methAn[],2,FALSE),"")</f>
        <v/>
      </c>
      <c r="AA230" t="str">
        <f>IF(Table_dataReported[[#This Row],[unitText2]]&lt;&gt;"",VLOOKUP(Table_dataReported[[#This Row],[unitText2]],Table_unit[],2,FALSE),"")</f>
        <v/>
      </c>
      <c r="AB230" t="str">
        <f>IF(Table_dataReported[[#This Row],[unitText2]]="%","dw","")</f>
        <v/>
      </c>
      <c r="AC230" t="str">
        <f>IF(Table_dataReported[[#This Row],[weightText2]]&lt;&gt;"",VLOOKUP(Table_dataReported[[#This Row],[weightText2]],Table_weight[],2,FALSE),"")</f>
        <v/>
      </c>
      <c r="AF230" t="str">
        <f>IF(Table_dataReported[[#This Row],[unitText3]]&lt;&gt;"",VLOOKUP(Table_dataReported[[#This Row],[unitText3]],Table_unit[],2,FALSE),"")</f>
        <v/>
      </c>
      <c r="AG230" t="str">
        <f>IF(Table_dataReported[[#This Row],[unitText3]]="%","dw","")</f>
        <v/>
      </c>
      <c r="AH230" t="str">
        <f>IF(Table_dataReported[[#This Row],[weightText3]]&lt;&gt;"",VLOOKUP(Table_dataReported[[#This Row],[weightText3]],Table_weight[],2,FALSE),"")</f>
        <v/>
      </c>
      <c r="AQ230" t="str">
        <f>IF(Table_dataReported[[#This Row],[sampleId]]&lt;&gt;"", IF(Table_dataReported[[#This Row],[recId]]="","Missing record identifier","OK"),"")</f>
        <v/>
      </c>
      <c r="AR230" t="str">
        <f>IF(Table_dataReported[[#This Row],[sampleId]]&lt;&gt;"", IF(Table_dataReported[[#This Row],[envComp]]="","Missing environmental compartment","OK"),"")</f>
        <v/>
      </c>
      <c r="AS230" t="str">
        <f>IF(Table_dataReported[[#This Row],[sampleId]]&lt;&gt;"", IF(Table_dataReported[[#This Row],[pristineLoc]]="","Missing pristine location","OK"),"")</f>
        <v/>
      </c>
      <c r="AT230" t="str">
        <f>IF(Table_dataReported[[#This Row],[sampleId]]&lt;&gt;"", IF(Table_dataReported[[#This Row],[sampleLocCM]]="","Missing sampling location","OK"),"")</f>
        <v/>
      </c>
      <c r="AU230" t="str">
        <f>IF(Table_dataReported[[#This Row],[sampleId]]&lt;&gt;"", IF(Table_dataReported[[#This Row],[sampleDate]]="","Missing sampling date","OK"),"")</f>
        <v/>
      </c>
      <c r="AV230" t="str">
        <f>IF(Table_dataReported[[#This Row],[sampleId]]&lt;&gt;"", IF(Table_dataReported[[#This Row],[traceElText]]="","Missing trace element","OK"),"")</f>
        <v/>
      </c>
      <c r="AW230" t="str">
        <f>IF(Table_dataReported[[#This Row],[sampleId]]&lt;&gt;"", IF(Table_dataReported[[#This Row],[specText]]="","Missing speciation","OK"),"")</f>
        <v/>
      </c>
      <c r="AX230" t="str">
        <f>IF(Table_dataReported[[#This Row],[sampleId]]&lt;&gt;"", IF(Table_dataReported[[#This Row],[conc]]="","Missing concentration","OK"),"")</f>
        <v/>
      </c>
      <c r="AY230" t="str">
        <f>IF(Table_dataReported[[#This Row],[sampleId]]&lt;&gt;"", IF(Table_dataReported[[#This Row],[conc]]="","Missing method of analysis","OK"),"")</f>
        <v/>
      </c>
    </row>
    <row r="231" spans="2:51" x14ac:dyDescent="0.45">
      <c r="B231" t="str">
        <f>IF(AND(Table_dataReported[[#This Row],[sampleId]]&lt;&gt;"",Table_dataReported[[#This Row],[specText]]&lt;&gt;""),_xlfn.CONCAT(Table_dataReported[[#This Row],[sampleId]],"_",Table_dataReported[[#This Row],[specText]]),"")</f>
        <v/>
      </c>
      <c r="I231" t="str">
        <f>IF(Table_dataReported[[#This Row],[traceElText]]&lt;&gt;"",VLOOKUP(Table_dataReported[[#This Row],[traceElText]],Table_traceEl[],2,FALSE),"")</f>
        <v/>
      </c>
      <c r="K231" t="str">
        <f>IF(Table_dataReported[[#This Row],[specText]]&lt;&gt;"",VLOOKUP(Table_dataReported[[#This Row],[specText]],Table_spec[],2,FALSE),"")</f>
        <v/>
      </c>
      <c r="N231" t="str">
        <f>IF(Table_dataReported[[#This Row],[unitText]]&lt;&gt;"",VLOOKUP(Table_dataReported[[#This Row],[unitText]],Table_unit[],2,FALSE),"")</f>
        <v/>
      </c>
      <c r="P231" t="str">
        <f>IF(Table_dataReported[[#This Row],[weightText]]&lt;&gt;"",VLOOKUP(Table_dataReported[[#This Row],[weightText]],Table_weight[],2,FALSE),"")</f>
        <v/>
      </c>
      <c r="R231" t="str">
        <f>IF(Table_dataReported[[#This Row],[methAnText]]&lt;&gt;"",VLOOKUP(Table_dataReported[[#This Row],[methAnText]],Table_methAn[],2,FALSE),"")</f>
        <v/>
      </c>
      <c r="AA231" t="str">
        <f>IF(Table_dataReported[[#This Row],[unitText2]]&lt;&gt;"",VLOOKUP(Table_dataReported[[#This Row],[unitText2]],Table_unit[],2,FALSE),"")</f>
        <v/>
      </c>
      <c r="AB231" t="str">
        <f>IF(Table_dataReported[[#This Row],[unitText2]]="%","dw","")</f>
        <v/>
      </c>
      <c r="AC231" t="str">
        <f>IF(Table_dataReported[[#This Row],[weightText2]]&lt;&gt;"",VLOOKUP(Table_dataReported[[#This Row],[weightText2]],Table_weight[],2,FALSE),"")</f>
        <v/>
      </c>
      <c r="AF231" t="str">
        <f>IF(Table_dataReported[[#This Row],[unitText3]]&lt;&gt;"",VLOOKUP(Table_dataReported[[#This Row],[unitText3]],Table_unit[],2,FALSE),"")</f>
        <v/>
      </c>
      <c r="AG231" t="str">
        <f>IF(Table_dataReported[[#This Row],[unitText3]]="%","dw","")</f>
        <v/>
      </c>
      <c r="AH231" t="str">
        <f>IF(Table_dataReported[[#This Row],[weightText3]]&lt;&gt;"",VLOOKUP(Table_dataReported[[#This Row],[weightText3]],Table_weight[],2,FALSE),"")</f>
        <v/>
      </c>
      <c r="AQ231" t="str">
        <f>IF(Table_dataReported[[#This Row],[sampleId]]&lt;&gt;"", IF(Table_dataReported[[#This Row],[recId]]="","Missing record identifier","OK"),"")</f>
        <v/>
      </c>
      <c r="AR231" t="str">
        <f>IF(Table_dataReported[[#This Row],[sampleId]]&lt;&gt;"", IF(Table_dataReported[[#This Row],[envComp]]="","Missing environmental compartment","OK"),"")</f>
        <v/>
      </c>
      <c r="AS231" t="str">
        <f>IF(Table_dataReported[[#This Row],[sampleId]]&lt;&gt;"", IF(Table_dataReported[[#This Row],[pristineLoc]]="","Missing pristine location","OK"),"")</f>
        <v/>
      </c>
      <c r="AT231" t="str">
        <f>IF(Table_dataReported[[#This Row],[sampleId]]&lt;&gt;"", IF(Table_dataReported[[#This Row],[sampleLocCM]]="","Missing sampling location","OK"),"")</f>
        <v/>
      </c>
      <c r="AU231" t="str">
        <f>IF(Table_dataReported[[#This Row],[sampleId]]&lt;&gt;"", IF(Table_dataReported[[#This Row],[sampleDate]]="","Missing sampling date","OK"),"")</f>
        <v/>
      </c>
      <c r="AV231" t="str">
        <f>IF(Table_dataReported[[#This Row],[sampleId]]&lt;&gt;"", IF(Table_dataReported[[#This Row],[traceElText]]="","Missing trace element","OK"),"")</f>
        <v/>
      </c>
      <c r="AW231" t="str">
        <f>IF(Table_dataReported[[#This Row],[sampleId]]&lt;&gt;"", IF(Table_dataReported[[#This Row],[specText]]="","Missing speciation","OK"),"")</f>
        <v/>
      </c>
      <c r="AX231" t="str">
        <f>IF(Table_dataReported[[#This Row],[sampleId]]&lt;&gt;"", IF(Table_dataReported[[#This Row],[conc]]="","Missing concentration","OK"),"")</f>
        <v/>
      </c>
      <c r="AY231" t="str">
        <f>IF(Table_dataReported[[#This Row],[sampleId]]&lt;&gt;"", IF(Table_dataReported[[#This Row],[conc]]="","Missing method of analysis","OK"),"")</f>
        <v/>
      </c>
    </row>
    <row r="232" spans="2:51" x14ac:dyDescent="0.45">
      <c r="B232" t="str">
        <f>IF(AND(Table_dataReported[[#This Row],[sampleId]]&lt;&gt;"",Table_dataReported[[#This Row],[specText]]&lt;&gt;""),_xlfn.CONCAT(Table_dataReported[[#This Row],[sampleId]],"_",Table_dataReported[[#This Row],[specText]]),"")</f>
        <v/>
      </c>
      <c r="I232" t="str">
        <f>IF(Table_dataReported[[#This Row],[traceElText]]&lt;&gt;"",VLOOKUP(Table_dataReported[[#This Row],[traceElText]],Table_traceEl[],2,FALSE),"")</f>
        <v/>
      </c>
      <c r="K232" t="str">
        <f>IF(Table_dataReported[[#This Row],[specText]]&lt;&gt;"",VLOOKUP(Table_dataReported[[#This Row],[specText]],Table_spec[],2,FALSE),"")</f>
        <v/>
      </c>
      <c r="N232" t="str">
        <f>IF(Table_dataReported[[#This Row],[unitText]]&lt;&gt;"",VLOOKUP(Table_dataReported[[#This Row],[unitText]],Table_unit[],2,FALSE),"")</f>
        <v/>
      </c>
      <c r="P232" t="str">
        <f>IF(Table_dataReported[[#This Row],[weightText]]&lt;&gt;"",VLOOKUP(Table_dataReported[[#This Row],[weightText]],Table_weight[],2,FALSE),"")</f>
        <v/>
      </c>
      <c r="R232" t="str">
        <f>IF(Table_dataReported[[#This Row],[methAnText]]&lt;&gt;"",VLOOKUP(Table_dataReported[[#This Row],[methAnText]],Table_methAn[],2,FALSE),"")</f>
        <v/>
      </c>
      <c r="AA232" t="str">
        <f>IF(Table_dataReported[[#This Row],[unitText2]]&lt;&gt;"",VLOOKUP(Table_dataReported[[#This Row],[unitText2]],Table_unit[],2,FALSE),"")</f>
        <v/>
      </c>
      <c r="AB232" t="str">
        <f>IF(Table_dataReported[[#This Row],[unitText2]]="%","dw","")</f>
        <v/>
      </c>
      <c r="AC232" t="str">
        <f>IF(Table_dataReported[[#This Row],[weightText2]]&lt;&gt;"",VLOOKUP(Table_dataReported[[#This Row],[weightText2]],Table_weight[],2,FALSE),"")</f>
        <v/>
      </c>
      <c r="AF232" t="str">
        <f>IF(Table_dataReported[[#This Row],[unitText3]]&lt;&gt;"",VLOOKUP(Table_dataReported[[#This Row],[unitText3]],Table_unit[],2,FALSE),"")</f>
        <v/>
      </c>
      <c r="AG232" t="str">
        <f>IF(Table_dataReported[[#This Row],[unitText3]]="%","dw","")</f>
        <v/>
      </c>
      <c r="AH232" t="str">
        <f>IF(Table_dataReported[[#This Row],[weightText3]]&lt;&gt;"",VLOOKUP(Table_dataReported[[#This Row],[weightText3]],Table_weight[],2,FALSE),"")</f>
        <v/>
      </c>
      <c r="AQ232" t="str">
        <f>IF(Table_dataReported[[#This Row],[sampleId]]&lt;&gt;"", IF(Table_dataReported[[#This Row],[recId]]="","Missing record identifier","OK"),"")</f>
        <v/>
      </c>
      <c r="AR232" t="str">
        <f>IF(Table_dataReported[[#This Row],[sampleId]]&lt;&gt;"", IF(Table_dataReported[[#This Row],[envComp]]="","Missing environmental compartment","OK"),"")</f>
        <v/>
      </c>
      <c r="AS232" t="str">
        <f>IF(Table_dataReported[[#This Row],[sampleId]]&lt;&gt;"", IF(Table_dataReported[[#This Row],[pristineLoc]]="","Missing pristine location","OK"),"")</f>
        <v/>
      </c>
      <c r="AT232" t="str">
        <f>IF(Table_dataReported[[#This Row],[sampleId]]&lt;&gt;"", IF(Table_dataReported[[#This Row],[sampleLocCM]]="","Missing sampling location","OK"),"")</f>
        <v/>
      </c>
      <c r="AU232" t="str">
        <f>IF(Table_dataReported[[#This Row],[sampleId]]&lt;&gt;"", IF(Table_dataReported[[#This Row],[sampleDate]]="","Missing sampling date","OK"),"")</f>
        <v/>
      </c>
      <c r="AV232" t="str">
        <f>IF(Table_dataReported[[#This Row],[sampleId]]&lt;&gt;"", IF(Table_dataReported[[#This Row],[traceElText]]="","Missing trace element","OK"),"")</f>
        <v/>
      </c>
      <c r="AW232" t="str">
        <f>IF(Table_dataReported[[#This Row],[sampleId]]&lt;&gt;"", IF(Table_dataReported[[#This Row],[specText]]="","Missing speciation","OK"),"")</f>
        <v/>
      </c>
      <c r="AX232" t="str">
        <f>IF(Table_dataReported[[#This Row],[sampleId]]&lt;&gt;"", IF(Table_dataReported[[#This Row],[conc]]="","Missing concentration","OK"),"")</f>
        <v/>
      </c>
      <c r="AY232" t="str">
        <f>IF(Table_dataReported[[#This Row],[sampleId]]&lt;&gt;"", IF(Table_dataReported[[#This Row],[conc]]="","Missing method of analysis","OK"),"")</f>
        <v/>
      </c>
    </row>
    <row r="233" spans="2:51" x14ac:dyDescent="0.45">
      <c r="B233" t="str">
        <f>IF(AND(Table_dataReported[[#This Row],[sampleId]]&lt;&gt;"",Table_dataReported[[#This Row],[specText]]&lt;&gt;""),_xlfn.CONCAT(Table_dataReported[[#This Row],[sampleId]],"_",Table_dataReported[[#This Row],[specText]]),"")</f>
        <v/>
      </c>
      <c r="I233" t="str">
        <f>IF(Table_dataReported[[#This Row],[traceElText]]&lt;&gt;"",VLOOKUP(Table_dataReported[[#This Row],[traceElText]],Table_traceEl[],2,FALSE),"")</f>
        <v/>
      </c>
      <c r="K233" t="str">
        <f>IF(Table_dataReported[[#This Row],[specText]]&lt;&gt;"",VLOOKUP(Table_dataReported[[#This Row],[specText]],Table_spec[],2,FALSE),"")</f>
        <v/>
      </c>
      <c r="N233" t="str">
        <f>IF(Table_dataReported[[#This Row],[unitText]]&lt;&gt;"",VLOOKUP(Table_dataReported[[#This Row],[unitText]],Table_unit[],2,FALSE),"")</f>
        <v/>
      </c>
      <c r="P233" t="str">
        <f>IF(Table_dataReported[[#This Row],[weightText]]&lt;&gt;"",VLOOKUP(Table_dataReported[[#This Row],[weightText]],Table_weight[],2,FALSE),"")</f>
        <v/>
      </c>
      <c r="R233" t="str">
        <f>IF(Table_dataReported[[#This Row],[methAnText]]&lt;&gt;"",VLOOKUP(Table_dataReported[[#This Row],[methAnText]],Table_methAn[],2,FALSE),"")</f>
        <v/>
      </c>
      <c r="AA233" t="str">
        <f>IF(Table_dataReported[[#This Row],[unitText2]]&lt;&gt;"",VLOOKUP(Table_dataReported[[#This Row],[unitText2]],Table_unit[],2,FALSE),"")</f>
        <v/>
      </c>
      <c r="AB233" t="str">
        <f>IF(Table_dataReported[[#This Row],[unitText2]]="%","dw","")</f>
        <v/>
      </c>
      <c r="AC233" t="str">
        <f>IF(Table_dataReported[[#This Row],[weightText2]]&lt;&gt;"",VLOOKUP(Table_dataReported[[#This Row],[weightText2]],Table_weight[],2,FALSE),"")</f>
        <v/>
      </c>
      <c r="AF233" t="str">
        <f>IF(Table_dataReported[[#This Row],[unitText3]]&lt;&gt;"",VLOOKUP(Table_dataReported[[#This Row],[unitText3]],Table_unit[],2,FALSE),"")</f>
        <v/>
      </c>
      <c r="AG233" t="str">
        <f>IF(Table_dataReported[[#This Row],[unitText3]]="%","dw","")</f>
        <v/>
      </c>
      <c r="AH233" t="str">
        <f>IF(Table_dataReported[[#This Row],[weightText3]]&lt;&gt;"",VLOOKUP(Table_dataReported[[#This Row],[weightText3]],Table_weight[],2,FALSE),"")</f>
        <v/>
      </c>
      <c r="AQ233" t="str">
        <f>IF(Table_dataReported[[#This Row],[sampleId]]&lt;&gt;"", IF(Table_dataReported[[#This Row],[recId]]="","Missing record identifier","OK"),"")</f>
        <v/>
      </c>
      <c r="AR233" t="str">
        <f>IF(Table_dataReported[[#This Row],[sampleId]]&lt;&gt;"", IF(Table_dataReported[[#This Row],[envComp]]="","Missing environmental compartment","OK"),"")</f>
        <v/>
      </c>
      <c r="AS233" t="str">
        <f>IF(Table_dataReported[[#This Row],[sampleId]]&lt;&gt;"", IF(Table_dataReported[[#This Row],[pristineLoc]]="","Missing pristine location","OK"),"")</f>
        <v/>
      </c>
      <c r="AT233" t="str">
        <f>IF(Table_dataReported[[#This Row],[sampleId]]&lt;&gt;"", IF(Table_dataReported[[#This Row],[sampleLocCM]]="","Missing sampling location","OK"),"")</f>
        <v/>
      </c>
      <c r="AU233" t="str">
        <f>IF(Table_dataReported[[#This Row],[sampleId]]&lt;&gt;"", IF(Table_dataReported[[#This Row],[sampleDate]]="","Missing sampling date","OK"),"")</f>
        <v/>
      </c>
      <c r="AV233" t="str">
        <f>IF(Table_dataReported[[#This Row],[sampleId]]&lt;&gt;"", IF(Table_dataReported[[#This Row],[traceElText]]="","Missing trace element","OK"),"")</f>
        <v/>
      </c>
      <c r="AW233" t="str">
        <f>IF(Table_dataReported[[#This Row],[sampleId]]&lt;&gt;"", IF(Table_dataReported[[#This Row],[specText]]="","Missing speciation","OK"),"")</f>
        <v/>
      </c>
      <c r="AX233" t="str">
        <f>IF(Table_dataReported[[#This Row],[sampleId]]&lt;&gt;"", IF(Table_dataReported[[#This Row],[conc]]="","Missing concentration","OK"),"")</f>
        <v/>
      </c>
      <c r="AY233" t="str">
        <f>IF(Table_dataReported[[#This Row],[sampleId]]&lt;&gt;"", IF(Table_dataReported[[#This Row],[conc]]="","Missing method of analysis","OK"),"")</f>
        <v/>
      </c>
    </row>
    <row r="234" spans="2:51" x14ac:dyDescent="0.45">
      <c r="B234" t="str">
        <f>IF(AND(Table_dataReported[[#This Row],[sampleId]]&lt;&gt;"",Table_dataReported[[#This Row],[specText]]&lt;&gt;""),_xlfn.CONCAT(Table_dataReported[[#This Row],[sampleId]],"_",Table_dataReported[[#This Row],[specText]]),"")</f>
        <v/>
      </c>
      <c r="I234" t="str">
        <f>IF(Table_dataReported[[#This Row],[traceElText]]&lt;&gt;"",VLOOKUP(Table_dataReported[[#This Row],[traceElText]],Table_traceEl[],2,FALSE),"")</f>
        <v/>
      </c>
      <c r="K234" t="str">
        <f>IF(Table_dataReported[[#This Row],[specText]]&lt;&gt;"",VLOOKUP(Table_dataReported[[#This Row],[specText]],Table_spec[],2,FALSE),"")</f>
        <v/>
      </c>
      <c r="N234" t="str">
        <f>IF(Table_dataReported[[#This Row],[unitText]]&lt;&gt;"",VLOOKUP(Table_dataReported[[#This Row],[unitText]],Table_unit[],2,FALSE),"")</f>
        <v/>
      </c>
      <c r="P234" t="str">
        <f>IF(Table_dataReported[[#This Row],[weightText]]&lt;&gt;"",VLOOKUP(Table_dataReported[[#This Row],[weightText]],Table_weight[],2,FALSE),"")</f>
        <v/>
      </c>
      <c r="R234" t="str">
        <f>IF(Table_dataReported[[#This Row],[methAnText]]&lt;&gt;"",VLOOKUP(Table_dataReported[[#This Row],[methAnText]],Table_methAn[],2,FALSE),"")</f>
        <v/>
      </c>
      <c r="AA234" t="str">
        <f>IF(Table_dataReported[[#This Row],[unitText2]]&lt;&gt;"",VLOOKUP(Table_dataReported[[#This Row],[unitText2]],Table_unit[],2,FALSE),"")</f>
        <v/>
      </c>
      <c r="AB234" t="str">
        <f>IF(Table_dataReported[[#This Row],[unitText2]]="%","dw","")</f>
        <v/>
      </c>
      <c r="AC234" t="str">
        <f>IF(Table_dataReported[[#This Row],[weightText2]]&lt;&gt;"",VLOOKUP(Table_dataReported[[#This Row],[weightText2]],Table_weight[],2,FALSE),"")</f>
        <v/>
      </c>
      <c r="AF234" t="str">
        <f>IF(Table_dataReported[[#This Row],[unitText3]]&lt;&gt;"",VLOOKUP(Table_dataReported[[#This Row],[unitText3]],Table_unit[],2,FALSE),"")</f>
        <v/>
      </c>
      <c r="AG234" t="str">
        <f>IF(Table_dataReported[[#This Row],[unitText3]]="%","dw","")</f>
        <v/>
      </c>
      <c r="AH234" t="str">
        <f>IF(Table_dataReported[[#This Row],[weightText3]]&lt;&gt;"",VLOOKUP(Table_dataReported[[#This Row],[weightText3]],Table_weight[],2,FALSE),"")</f>
        <v/>
      </c>
      <c r="AQ234" t="str">
        <f>IF(Table_dataReported[[#This Row],[sampleId]]&lt;&gt;"", IF(Table_dataReported[[#This Row],[recId]]="","Missing record identifier","OK"),"")</f>
        <v/>
      </c>
      <c r="AR234" t="str">
        <f>IF(Table_dataReported[[#This Row],[sampleId]]&lt;&gt;"", IF(Table_dataReported[[#This Row],[envComp]]="","Missing environmental compartment","OK"),"")</f>
        <v/>
      </c>
      <c r="AS234" t="str">
        <f>IF(Table_dataReported[[#This Row],[sampleId]]&lt;&gt;"", IF(Table_dataReported[[#This Row],[pristineLoc]]="","Missing pristine location","OK"),"")</f>
        <v/>
      </c>
      <c r="AT234" t="str">
        <f>IF(Table_dataReported[[#This Row],[sampleId]]&lt;&gt;"", IF(Table_dataReported[[#This Row],[sampleLocCM]]="","Missing sampling location","OK"),"")</f>
        <v/>
      </c>
      <c r="AU234" t="str">
        <f>IF(Table_dataReported[[#This Row],[sampleId]]&lt;&gt;"", IF(Table_dataReported[[#This Row],[sampleDate]]="","Missing sampling date","OK"),"")</f>
        <v/>
      </c>
      <c r="AV234" t="str">
        <f>IF(Table_dataReported[[#This Row],[sampleId]]&lt;&gt;"", IF(Table_dataReported[[#This Row],[traceElText]]="","Missing trace element","OK"),"")</f>
        <v/>
      </c>
      <c r="AW234" t="str">
        <f>IF(Table_dataReported[[#This Row],[sampleId]]&lt;&gt;"", IF(Table_dataReported[[#This Row],[specText]]="","Missing speciation","OK"),"")</f>
        <v/>
      </c>
      <c r="AX234" t="str">
        <f>IF(Table_dataReported[[#This Row],[sampleId]]&lt;&gt;"", IF(Table_dataReported[[#This Row],[conc]]="","Missing concentration","OK"),"")</f>
        <v/>
      </c>
      <c r="AY234" t="str">
        <f>IF(Table_dataReported[[#This Row],[sampleId]]&lt;&gt;"", IF(Table_dataReported[[#This Row],[conc]]="","Missing method of analysis","OK"),"")</f>
        <v/>
      </c>
    </row>
    <row r="235" spans="2:51" x14ac:dyDescent="0.45">
      <c r="B235" t="str">
        <f>IF(AND(Table_dataReported[[#This Row],[sampleId]]&lt;&gt;"",Table_dataReported[[#This Row],[specText]]&lt;&gt;""),_xlfn.CONCAT(Table_dataReported[[#This Row],[sampleId]],"_",Table_dataReported[[#This Row],[specText]]),"")</f>
        <v/>
      </c>
      <c r="I235" t="str">
        <f>IF(Table_dataReported[[#This Row],[traceElText]]&lt;&gt;"",VLOOKUP(Table_dataReported[[#This Row],[traceElText]],Table_traceEl[],2,FALSE),"")</f>
        <v/>
      </c>
      <c r="K235" t="str">
        <f>IF(Table_dataReported[[#This Row],[specText]]&lt;&gt;"",VLOOKUP(Table_dataReported[[#This Row],[specText]],Table_spec[],2,FALSE),"")</f>
        <v/>
      </c>
      <c r="N235" t="str">
        <f>IF(Table_dataReported[[#This Row],[unitText]]&lt;&gt;"",VLOOKUP(Table_dataReported[[#This Row],[unitText]],Table_unit[],2,FALSE),"")</f>
        <v/>
      </c>
      <c r="P235" t="str">
        <f>IF(Table_dataReported[[#This Row],[weightText]]&lt;&gt;"",VLOOKUP(Table_dataReported[[#This Row],[weightText]],Table_weight[],2,FALSE),"")</f>
        <v/>
      </c>
      <c r="R235" t="str">
        <f>IF(Table_dataReported[[#This Row],[methAnText]]&lt;&gt;"",VLOOKUP(Table_dataReported[[#This Row],[methAnText]],Table_methAn[],2,FALSE),"")</f>
        <v/>
      </c>
      <c r="AA235" t="str">
        <f>IF(Table_dataReported[[#This Row],[unitText2]]&lt;&gt;"",VLOOKUP(Table_dataReported[[#This Row],[unitText2]],Table_unit[],2,FALSE),"")</f>
        <v/>
      </c>
      <c r="AB235" t="str">
        <f>IF(Table_dataReported[[#This Row],[unitText2]]="%","dw","")</f>
        <v/>
      </c>
      <c r="AC235" t="str">
        <f>IF(Table_dataReported[[#This Row],[weightText2]]&lt;&gt;"",VLOOKUP(Table_dataReported[[#This Row],[weightText2]],Table_weight[],2,FALSE),"")</f>
        <v/>
      </c>
      <c r="AF235" t="str">
        <f>IF(Table_dataReported[[#This Row],[unitText3]]&lt;&gt;"",VLOOKUP(Table_dataReported[[#This Row],[unitText3]],Table_unit[],2,FALSE),"")</f>
        <v/>
      </c>
      <c r="AG235" t="str">
        <f>IF(Table_dataReported[[#This Row],[unitText3]]="%","dw","")</f>
        <v/>
      </c>
      <c r="AH235" t="str">
        <f>IF(Table_dataReported[[#This Row],[weightText3]]&lt;&gt;"",VLOOKUP(Table_dataReported[[#This Row],[weightText3]],Table_weight[],2,FALSE),"")</f>
        <v/>
      </c>
      <c r="AQ235" t="str">
        <f>IF(Table_dataReported[[#This Row],[sampleId]]&lt;&gt;"", IF(Table_dataReported[[#This Row],[recId]]="","Missing record identifier","OK"),"")</f>
        <v/>
      </c>
      <c r="AR235" t="str">
        <f>IF(Table_dataReported[[#This Row],[sampleId]]&lt;&gt;"", IF(Table_dataReported[[#This Row],[envComp]]="","Missing environmental compartment","OK"),"")</f>
        <v/>
      </c>
      <c r="AS235" t="str">
        <f>IF(Table_dataReported[[#This Row],[sampleId]]&lt;&gt;"", IF(Table_dataReported[[#This Row],[pristineLoc]]="","Missing pristine location","OK"),"")</f>
        <v/>
      </c>
      <c r="AT235" t="str">
        <f>IF(Table_dataReported[[#This Row],[sampleId]]&lt;&gt;"", IF(Table_dataReported[[#This Row],[sampleLocCM]]="","Missing sampling location","OK"),"")</f>
        <v/>
      </c>
      <c r="AU235" t="str">
        <f>IF(Table_dataReported[[#This Row],[sampleId]]&lt;&gt;"", IF(Table_dataReported[[#This Row],[sampleDate]]="","Missing sampling date","OK"),"")</f>
        <v/>
      </c>
      <c r="AV235" t="str">
        <f>IF(Table_dataReported[[#This Row],[sampleId]]&lt;&gt;"", IF(Table_dataReported[[#This Row],[traceElText]]="","Missing trace element","OK"),"")</f>
        <v/>
      </c>
      <c r="AW235" t="str">
        <f>IF(Table_dataReported[[#This Row],[sampleId]]&lt;&gt;"", IF(Table_dataReported[[#This Row],[specText]]="","Missing speciation","OK"),"")</f>
        <v/>
      </c>
      <c r="AX235" t="str">
        <f>IF(Table_dataReported[[#This Row],[sampleId]]&lt;&gt;"", IF(Table_dataReported[[#This Row],[conc]]="","Missing concentration","OK"),"")</f>
        <v/>
      </c>
      <c r="AY235" t="str">
        <f>IF(Table_dataReported[[#This Row],[sampleId]]&lt;&gt;"", IF(Table_dataReported[[#This Row],[conc]]="","Missing method of analysis","OK"),"")</f>
        <v/>
      </c>
    </row>
    <row r="236" spans="2:51" x14ac:dyDescent="0.45">
      <c r="B236" t="str">
        <f>IF(AND(Table_dataReported[[#This Row],[sampleId]]&lt;&gt;"",Table_dataReported[[#This Row],[specText]]&lt;&gt;""),_xlfn.CONCAT(Table_dataReported[[#This Row],[sampleId]],"_",Table_dataReported[[#This Row],[specText]]),"")</f>
        <v/>
      </c>
      <c r="I236" t="str">
        <f>IF(Table_dataReported[[#This Row],[traceElText]]&lt;&gt;"",VLOOKUP(Table_dataReported[[#This Row],[traceElText]],Table_traceEl[],2,FALSE),"")</f>
        <v/>
      </c>
      <c r="K236" t="str">
        <f>IF(Table_dataReported[[#This Row],[specText]]&lt;&gt;"",VLOOKUP(Table_dataReported[[#This Row],[specText]],Table_spec[],2,FALSE),"")</f>
        <v/>
      </c>
      <c r="N236" t="str">
        <f>IF(Table_dataReported[[#This Row],[unitText]]&lt;&gt;"",VLOOKUP(Table_dataReported[[#This Row],[unitText]],Table_unit[],2,FALSE),"")</f>
        <v/>
      </c>
      <c r="P236" t="str">
        <f>IF(Table_dataReported[[#This Row],[weightText]]&lt;&gt;"",VLOOKUP(Table_dataReported[[#This Row],[weightText]],Table_weight[],2,FALSE),"")</f>
        <v/>
      </c>
      <c r="R236" t="str">
        <f>IF(Table_dataReported[[#This Row],[methAnText]]&lt;&gt;"",VLOOKUP(Table_dataReported[[#This Row],[methAnText]],Table_methAn[],2,FALSE),"")</f>
        <v/>
      </c>
      <c r="AA236" t="str">
        <f>IF(Table_dataReported[[#This Row],[unitText2]]&lt;&gt;"",VLOOKUP(Table_dataReported[[#This Row],[unitText2]],Table_unit[],2,FALSE),"")</f>
        <v/>
      </c>
      <c r="AB236" t="str">
        <f>IF(Table_dataReported[[#This Row],[unitText2]]="%","dw","")</f>
        <v/>
      </c>
      <c r="AC236" t="str">
        <f>IF(Table_dataReported[[#This Row],[weightText2]]&lt;&gt;"",VLOOKUP(Table_dataReported[[#This Row],[weightText2]],Table_weight[],2,FALSE),"")</f>
        <v/>
      </c>
      <c r="AF236" t="str">
        <f>IF(Table_dataReported[[#This Row],[unitText3]]&lt;&gt;"",VLOOKUP(Table_dataReported[[#This Row],[unitText3]],Table_unit[],2,FALSE),"")</f>
        <v/>
      </c>
      <c r="AG236" t="str">
        <f>IF(Table_dataReported[[#This Row],[unitText3]]="%","dw","")</f>
        <v/>
      </c>
      <c r="AH236" t="str">
        <f>IF(Table_dataReported[[#This Row],[weightText3]]&lt;&gt;"",VLOOKUP(Table_dataReported[[#This Row],[weightText3]],Table_weight[],2,FALSE),"")</f>
        <v/>
      </c>
      <c r="AQ236" t="str">
        <f>IF(Table_dataReported[[#This Row],[sampleId]]&lt;&gt;"", IF(Table_dataReported[[#This Row],[recId]]="","Missing record identifier","OK"),"")</f>
        <v/>
      </c>
      <c r="AR236" t="str">
        <f>IF(Table_dataReported[[#This Row],[sampleId]]&lt;&gt;"", IF(Table_dataReported[[#This Row],[envComp]]="","Missing environmental compartment","OK"),"")</f>
        <v/>
      </c>
      <c r="AS236" t="str">
        <f>IF(Table_dataReported[[#This Row],[sampleId]]&lt;&gt;"", IF(Table_dataReported[[#This Row],[pristineLoc]]="","Missing pristine location","OK"),"")</f>
        <v/>
      </c>
      <c r="AT236" t="str">
        <f>IF(Table_dataReported[[#This Row],[sampleId]]&lt;&gt;"", IF(Table_dataReported[[#This Row],[sampleLocCM]]="","Missing sampling location","OK"),"")</f>
        <v/>
      </c>
      <c r="AU236" t="str">
        <f>IF(Table_dataReported[[#This Row],[sampleId]]&lt;&gt;"", IF(Table_dataReported[[#This Row],[sampleDate]]="","Missing sampling date","OK"),"")</f>
        <v/>
      </c>
      <c r="AV236" t="str">
        <f>IF(Table_dataReported[[#This Row],[sampleId]]&lt;&gt;"", IF(Table_dataReported[[#This Row],[traceElText]]="","Missing trace element","OK"),"")</f>
        <v/>
      </c>
      <c r="AW236" t="str">
        <f>IF(Table_dataReported[[#This Row],[sampleId]]&lt;&gt;"", IF(Table_dataReported[[#This Row],[specText]]="","Missing speciation","OK"),"")</f>
        <v/>
      </c>
      <c r="AX236" t="str">
        <f>IF(Table_dataReported[[#This Row],[sampleId]]&lt;&gt;"", IF(Table_dataReported[[#This Row],[conc]]="","Missing concentration","OK"),"")</f>
        <v/>
      </c>
      <c r="AY236" t="str">
        <f>IF(Table_dataReported[[#This Row],[sampleId]]&lt;&gt;"", IF(Table_dataReported[[#This Row],[conc]]="","Missing method of analysis","OK"),"")</f>
        <v/>
      </c>
    </row>
    <row r="237" spans="2:51" x14ac:dyDescent="0.45">
      <c r="B237" t="str">
        <f>IF(AND(Table_dataReported[[#This Row],[sampleId]]&lt;&gt;"",Table_dataReported[[#This Row],[specText]]&lt;&gt;""),_xlfn.CONCAT(Table_dataReported[[#This Row],[sampleId]],"_",Table_dataReported[[#This Row],[specText]]),"")</f>
        <v/>
      </c>
      <c r="I237" t="str">
        <f>IF(Table_dataReported[[#This Row],[traceElText]]&lt;&gt;"",VLOOKUP(Table_dataReported[[#This Row],[traceElText]],Table_traceEl[],2,FALSE),"")</f>
        <v/>
      </c>
      <c r="K237" t="str">
        <f>IF(Table_dataReported[[#This Row],[specText]]&lt;&gt;"",VLOOKUP(Table_dataReported[[#This Row],[specText]],Table_spec[],2,FALSE),"")</f>
        <v/>
      </c>
      <c r="N237" t="str">
        <f>IF(Table_dataReported[[#This Row],[unitText]]&lt;&gt;"",VLOOKUP(Table_dataReported[[#This Row],[unitText]],Table_unit[],2,FALSE),"")</f>
        <v/>
      </c>
      <c r="P237" t="str">
        <f>IF(Table_dataReported[[#This Row],[weightText]]&lt;&gt;"",VLOOKUP(Table_dataReported[[#This Row],[weightText]],Table_weight[],2,FALSE),"")</f>
        <v/>
      </c>
      <c r="R237" t="str">
        <f>IF(Table_dataReported[[#This Row],[methAnText]]&lt;&gt;"",VLOOKUP(Table_dataReported[[#This Row],[methAnText]],Table_methAn[],2,FALSE),"")</f>
        <v/>
      </c>
      <c r="AA237" t="str">
        <f>IF(Table_dataReported[[#This Row],[unitText2]]&lt;&gt;"",VLOOKUP(Table_dataReported[[#This Row],[unitText2]],Table_unit[],2,FALSE),"")</f>
        <v/>
      </c>
      <c r="AB237" t="str">
        <f>IF(Table_dataReported[[#This Row],[unitText2]]="%","dw","")</f>
        <v/>
      </c>
      <c r="AC237" t="str">
        <f>IF(Table_dataReported[[#This Row],[weightText2]]&lt;&gt;"",VLOOKUP(Table_dataReported[[#This Row],[weightText2]],Table_weight[],2,FALSE),"")</f>
        <v/>
      </c>
      <c r="AF237" t="str">
        <f>IF(Table_dataReported[[#This Row],[unitText3]]&lt;&gt;"",VLOOKUP(Table_dataReported[[#This Row],[unitText3]],Table_unit[],2,FALSE),"")</f>
        <v/>
      </c>
      <c r="AG237" t="str">
        <f>IF(Table_dataReported[[#This Row],[unitText3]]="%","dw","")</f>
        <v/>
      </c>
      <c r="AH237" t="str">
        <f>IF(Table_dataReported[[#This Row],[weightText3]]&lt;&gt;"",VLOOKUP(Table_dataReported[[#This Row],[weightText3]],Table_weight[],2,FALSE),"")</f>
        <v/>
      </c>
      <c r="AQ237" t="str">
        <f>IF(Table_dataReported[[#This Row],[sampleId]]&lt;&gt;"", IF(Table_dataReported[[#This Row],[recId]]="","Missing record identifier","OK"),"")</f>
        <v/>
      </c>
      <c r="AR237" t="str">
        <f>IF(Table_dataReported[[#This Row],[sampleId]]&lt;&gt;"", IF(Table_dataReported[[#This Row],[envComp]]="","Missing environmental compartment","OK"),"")</f>
        <v/>
      </c>
      <c r="AS237" t="str">
        <f>IF(Table_dataReported[[#This Row],[sampleId]]&lt;&gt;"", IF(Table_dataReported[[#This Row],[pristineLoc]]="","Missing pristine location","OK"),"")</f>
        <v/>
      </c>
      <c r="AT237" t="str">
        <f>IF(Table_dataReported[[#This Row],[sampleId]]&lt;&gt;"", IF(Table_dataReported[[#This Row],[sampleLocCM]]="","Missing sampling location","OK"),"")</f>
        <v/>
      </c>
      <c r="AU237" t="str">
        <f>IF(Table_dataReported[[#This Row],[sampleId]]&lt;&gt;"", IF(Table_dataReported[[#This Row],[sampleDate]]="","Missing sampling date","OK"),"")</f>
        <v/>
      </c>
      <c r="AV237" t="str">
        <f>IF(Table_dataReported[[#This Row],[sampleId]]&lt;&gt;"", IF(Table_dataReported[[#This Row],[traceElText]]="","Missing trace element","OK"),"")</f>
        <v/>
      </c>
      <c r="AW237" t="str">
        <f>IF(Table_dataReported[[#This Row],[sampleId]]&lt;&gt;"", IF(Table_dataReported[[#This Row],[specText]]="","Missing speciation","OK"),"")</f>
        <v/>
      </c>
      <c r="AX237" t="str">
        <f>IF(Table_dataReported[[#This Row],[sampleId]]&lt;&gt;"", IF(Table_dataReported[[#This Row],[conc]]="","Missing concentration","OK"),"")</f>
        <v/>
      </c>
      <c r="AY237" t="str">
        <f>IF(Table_dataReported[[#This Row],[sampleId]]&lt;&gt;"", IF(Table_dataReported[[#This Row],[conc]]="","Missing method of analysis","OK"),"")</f>
        <v/>
      </c>
    </row>
    <row r="238" spans="2:51" x14ac:dyDescent="0.45">
      <c r="B238" t="str">
        <f>IF(AND(Table_dataReported[[#This Row],[sampleId]]&lt;&gt;"",Table_dataReported[[#This Row],[specText]]&lt;&gt;""),_xlfn.CONCAT(Table_dataReported[[#This Row],[sampleId]],"_",Table_dataReported[[#This Row],[specText]]),"")</f>
        <v/>
      </c>
      <c r="I238" t="str">
        <f>IF(Table_dataReported[[#This Row],[traceElText]]&lt;&gt;"",VLOOKUP(Table_dataReported[[#This Row],[traceElText]],Table_traceEl[],2,FALSE),"")</f>
        <v/>
      </c>
      <c r="K238" t="str">
        <f>IF(Table_dataReported[[#This Row],[specText]]&lt;&gt;"",VLOOKUP(Table_dataReported[[#This Row],[specText]],Table_spec[],2,FALSE),"")</f>
        <v/>
      </c>
      <c r="N238" t="str">
        <f>IF(Table_dataReported[[#This Row],[unitText]]&lt;&gt;"",VLOOKUP(Table_dataReported[[#This Row],[unitText]],Table_unit[],2,FALSE),"")</f>
        <v/>
      </c>
      <c r="P238" t="str">
        <f>IF(Table_dataReported[[#This Row],[weightText]]&lt;&gt;"",VLOOKUP(Table_dataReported[[#This Row],[weightText]],Table_weight[],2,FALSE),"")</f>
        <v/>
      </c>
      <c r="R238" t="str">
        <f>IF(Table_dataReported[[#This Row],[methAnText]]&lt;&gt;"",VLOOKUP(Table_dataReported[[#This Row],[methAnText]],Table_methAn[],2,FALSE),"")</f>
        <v/>
      </c>
      <c r="AA238" t="str">
        <f>IF(Table_dataReported[[#This Row],[unitText2]]&lt;&gt;"",VLOOKUP(Table_dataReported[[#This Row],[unitText2]],Table_unit[],2,FALSE),"")</f>
        <v/>
      </c>
      <c r="AB238" t="str">
        <f>IF(Table_dataReported[[#This Row],[unitText2]]="%","dw","")</f>
        <v/>
      </c>
      <c r="AC238" t="str">
        <f>IF(Table_dataReported[[#This Row],[weightText2]]&lt;&gt;"",VLOOKUP(Table_dataReported[[#This Row],[weightText2]],Table_weight[],2,FALSE),"")</f>
        <v/>
      </c>
      <c r="AF238" t="str">
        <f>IF(Table_dataReported[[#This Row],[unitText3]]&lt;&gt;"",VLOOKUP(Table_dataReported[[#This Row],[unitText3]],Table_unit[],2,FALSE),"")</f>
        <v/>
      </c>
      <c r="AG238" t="str">
        <f>IF(Table_dataReported[[#This Row],[unitText3]]="%","dw","")</f>
        <v/>
      </c>
      <c r="AH238" t="str">
        <f>IF(Table_dataReported[[#This Row],[weightText3]]&lt;&gt;"",VLOOKUP(Table_dataReported[[#This Row],[weightText3]],Table_weight[],2,FALSE),"")</f>
        <v/>
      </c>
      <c r="AQ238" t="str">
        <f>IF(Table_dataReported[[#This Row],[sampleId]]&lt;&gt;"", IF(Table_dataReported[[#This Row],[recId]]="","Missing record identifier","OK"),"")</f>
        <v/>
      </c>
      <c r="AR238" t="str">
        <f>IF(Table_dataReported[[#This Row],[sampleId]]&lt;&gt;"", IF(Table_dataReported[[#This Row],[envComp]]="","Missing environmental compartment","OK"),"")</f>
        <v/>
      </c>
      <c r="AS238" t="str">
        <f>IF(Table_dataReported[[#This Row],[sampleId]]&lt;&gt;"", IF(Table_dataReported[[#This Row],[pristineLoc]]="","Missing pristine location","OK"),"")</f>
        <v/>
      </c>
      <c r="AT238" t="str">
        <f>IF(Table_dataReported[[#This Row],[sampleId]]&lt;&gt;"", IF(Table_dataReported[[#This Row],[sampleLocCM]]="","Missing sampling location","OK"),"")</f>
        <v/>
      </c>
      <c r="AU238" t="str">
        <f>IF(Table_dataReported[[#This Row],[sampleId]]&lt;&gt;"", IF(Table_dataReported[[#This Row],[sampleDate]]="","Missing sampling date","OK"),"")</f>
        <v/>
      </c>
      <c r="AV238" t="str">
        <f>IF(Table_dataReported[[#This Row],[sampleId]]&lt;&gt;"", IF(Table_dataReported[[#This Row],[traceElText]]="","Missing trace element","OK"),"")</f>
        <v/>
      </c>
      <c r="AW238" t="str">
        <f>IF(Table_dataReported[[#This Row],[sampleId]]&lt;&gt;"", IF(Table_dataReported[[#This Row],[specText]]="","Missing speciation","OK"),"")</f>
        <v/>
      </c>
      <c r="AX238" t="str">
        <f>IF(Table_dataReported[[#This Row],[sampleId]]&lt;&gt;"", IF(Table_dataReported[[#This Row],[conc]]="","Missing concentration","OK"),"")</f>
        <v/>
      </c>
      <c r="AY238" t="str">
        <f>IF(Table_dataReported[[#This Row],[sampleId]]&lt;&gt;"", IF(Table_dataReported[[#This Row],[conc]]="","Missing method of analysis","OK"),"")</f>
        <v/>
      </c>
    </row>
    <row r="239" spans="2:51" x14ac:dyDescent="0.45">
      <c r="B239" t="str">
        <f>IF(AND(Table_dataReported[[#This Row],[sampleId]]&lt;&gt;"",Table_dataReported[[#This Row],[specText]]&lt;&gt;""),_xlfn.CONCAT(Table_dataReported[[#This Row],[sampleId]],"_",Table_dataReported[[#This Row],[specText]]),"")</f>
        <v/>
      </c>
      <c r="I239" t="str">
        <f>IF(Table_dataReported[[#This Row],[traceElText]]&lt;&gt;"",VLOOKUP(Table_dataReported[[#This Row],[traceElText]],Table_traceEl[],2,FALSE),"")</f>
        <v/>
      </c>
      <c r="K239" t="str">
        <f>IF(Table_dataReported[[#This Row],[specText]]&lt;&gt;"",VLOOKUP(Table_dataReported[[#This Row],[specText]],Table_spec[],2,FALSE),"")</f>
        <v/>
      </c>
      <c r="N239" t="str">
        <f>IF(Table_dataReported[[#This Row],[unitText]]&lt;&gt;"",VLOOKUP(Table_dataReported[[#This Row],[unitText]],Table_unit[],2,FALSE),"")</f>
        <v/>
      </c>
      <c r="P239" t="str">
        <f>IF(Table_dataReported[[#This Row],[weightText]]&lt;&gt;"",VLOOKUP(Table_dataReported[[#This Row],[weightText]],Table_weight[],2,FALSE),"")</f>
        <v/>
      </c>
      <c r="R239" t="str">
        <f>IF(Table_dataReported[[#This Row],[methAnText]]&lt;&gt;"",VLOOKUP(Table_dataReported[[#This Row],[methAnText]],Table_methAn[],2,FALSE),"")</f>
        <v/>
      </c>
      <c r="AA239" t="str">
        <f>IF(Table_dataReported[[#This Row],[unitText2]]&lt;&gt;"",VLOOKUP(Table_dataReported[[#This Row],[unitText2]],Table_unit[],2,FALSE),"")</f>
        <v/>
      </c>
      <c r="AB239" t="str">
        <f>IF(Table_dataReported[[#This Row],[unitText2]]="%","dw","")</f>
        <v/>
      </c>
      <c r="AC239" t="str">
        <f>IF(Table_dataReported[[#This Row],[weightText2]]&lt;&gt;"",VLOOKUP(Table_dataReported[[#This Row],[weightText2]],Table_weight[],2,FALSE),"")</f>
        <v/>
      </c>
      <c r="AF239" t="str">
        <f>IF(Table_dataReported[[#This Row],[unitText3]]&lt;&gt;"",VLOOKUP(Table_dataReported[[#This Row],[unitText3]],Table_unit[],2,FALSE),"")</f>
        <v/>
      </c>
      <c r="AG239" t="str">
        <f>IF(Table_dataReported[[#This Row],[unitText3]]="%","dw","")</f>
        <v/>
      </c>
      <c r="AH239" t="str">
        <f>IF(Table_dataReported[[#This Row],[weightText3]]&lt;&gt;"",VLOOKUP(Table_dataReported[[#This Row],[weightText3]],Table_weight[],2,FALSE),"")</f>
        <v/>
      </c>
      <c r="AQ239" t="str">
        <f>IF(Table_dataReported[[#This Row],[sampleId]]&lt;&gt;"", IF(Table_dataReported[[#This Row],[recId]]="","Missing record identifier","OK"),"")</f>
        <v/>
      </c>
      <c r="AR239" t="str">
        <f>IF(Table_dataReported[[#This Row],[sampleId]]&lt;&gt;"", IF(Table_dataReported[[#This Row],[envComp]]="","Missing environmental compartment","OK"),"")</f>
        <v/>
      </c>
      <c r="AS239" t="str">
        <f>IF(Table_dataReported[[#This Row],[sampleId]]&lt;&gt;"", IF(Table_dataReported[[#This Row],[pristineLoc]]="","Missing pristine location","OK"),"")</f>
        <v/>
      </c>
      <c r="AT239" t="str">
        <f>IF(Table_dataReported[[#This Row],[sampleId]]&lt;&gt;"", IF(Table_dataReported[[#This Row],[sampleLocCM]]="","Missing sampling location","OK"),"")</f>
        <v/>
      </c>
      <c r="AU239" t="str">
        <f>IF(Table_dataReported[[#This Row],[sampleId]]&lt;&gt;"", IF(Table_dataReported[[#This Row],[sampleDate]]="","Missing sampling date","OK"),"")</f>
        <v/>
      </c>
      <c r="AV239" t="str">
        <f>IF(Table_dataReported[[#This Row],[sampleId]]&lt;&gt;"", IF(Table_dataReported[[#This Row],[traceElText]]="","Missing trace element","OK"),"")</f>
        <v/>
      </c>
      <c r="AW239" t="str">
        <f>IF(Table_dataReported[[#This Row],[sampleId]]&lt;&gt;"", IF(Table_dataReported[[#This Row],[specText]]="","Missing speciation","OK"),"")</f>
        <v/>
      </c>
      <c r="AX239" t="str">
        <f>IF(Table_dataReported[[#This Row],[sampleId]]&lt;&gt;"", IF(Table_dataReported[[#This Row],[conc]]="","Missing concentration","OK"),"")</f>
        <v/>
      </c>
      <c r="AY239" t="str">
        <f>IF(Table_dataReported[[#This Row],[sampleId]]&lt;&gt;"", IF(Table_dataReported[[#This Row],[conc]]="","Missing method of analysis","OK"),"")</f>
        <v/>
      </c>
    </row>
    <row r="240" spans="2:51" x14ac:dyDescent="0.45">
      <c r="B240" t="str">
        <f>IF(AND(Table_dataReported[[#This Row],[sampleId]]&lt;&gt;"",Table_dataReported[[#This Row],[specText]]&lt;&gt;""),_xlfn.CONCAT(Table_dataReported[[#This Row],[sampleId]],"_",Table_dataReported[[#This Row],[specText]]),"")</f>
        <v/>
      </c>
      <c r="I240" t="str">
        <f>IF(Table_dataReported[[#This Row],[traceElText]]&lt;&gt;"",VLOOKUP(Table_dataReported[[#This Row],[traceElText]],Table_traceEl[],2,FALSE),"")</f>
        <v/>
      </c>
      <c r="K240" t="str">
        <f>IF(Table_dataReported[[#This Row],[specText]]&lt;&gt;"",VLOOKUP(Table_dataReported[[#This Row],[specText]],Table_spec[],2,FALSE),"")</f>
        <v/>
      </c>
      <c r="N240" t="str">
        <f>IF(Table_dataReported[[#This Row],[unitText]]&lt;&gt;"",VLOOKUP(Table_dataReported[[#This Row],[unitText]],Table_unit[],2,FALSE),"")</f>
        <v/>
      </c>
      <c r="P240" t="str">
        <f>IF(Table_dataReported[[#This Row],[weightText]]&lt;&gt;"",VLOOKUP(Table_dataReported[[#This Row],[weightText]],Table_weight[],2,FALSE),"")</f>
        <v/>
      </c>
      <c r="R240" t="str">
        <f>IF(Table_dataReported[[#This Row],[methAnText]]&lt;&gt;"",VLOOKUP(Table_dataReported[[#This Row],[methAnText]],Table_methAn[],2,FALSE),"")</f>
        <v/>
      </c>
      <c r="AA240" t="str">
        <f>IF(Table_dataReported[[#This Row],[unitText2]]&lt;&gt;"",VLOOKUP(Table_dataReported[[#This Row],[unitText2]],Table_unit[],2,FALSE),"")</f>
        <v/>
      </c>
      <c r="AB240" t="str">
        <f>IF(Table_dataReported[[#This Row],[unitText2]]="%","dw","")</f>
        <v/>
      </c>
      <c r="AC240" t="str">
        <f>IF(Table_dataReported[[#This Row],[weightText2]]&lt;&gt;"",VLOOKUP(Table_dataReported[[#This Row],[weightText2]],Table_weight[],2,FALSE),"")</f>
        <v/>
      </c>
      <c r="AF240" t="str">
        <f>IF(Table_dataReported[[#This Row],[unitText3]]&lt;&gt;"",VLOOKUP(Table_dataReported[[#This Row],[unitText3]],Table_unit[],2,FALSE),"")</f>
        <v/>
      </c>
      <c r="AG240" t="str">
        <f>IF(Table_dataReported[[#This Row],[unitText3]]="%","dw","")</f>
        <v/>
      </c>
      <c r="AH240" t="str">
        <f>IF(Table_dataReported[[#This Row],[weightText3]]&lt;&gt;"",VLOOKUP(Table_dataReported[[#This Row],[weightText3]],Table_weight[],2,FALSE),"")</f>
        <v/>
      </c>
      <c r="AQ240" t="str">
        <f>IF(Table_dataReported[[#This Row],[sampleId]]&lt;&gt;"", IF(Table_dataReported[[#This Row],[recId]]="","Missing record identifier","OK"),"")</f>
        <v/>
      </c>
      <c r="AR240" t="str">
        <f>IF(Table_dataReported[[#This Row],[sampleId]]&lt;&gt;"", IF(Table_dataReported[[#This Row],[envComp]]="","Missing environmental compartment","OK"),"")</f>
        <v/>
      </c>
      <c r="AS240" t="str">
        <f>IF(Table_dataReported[[#This Row],[sampleId]]&lt;&gt;"", IF(Table_dataReported[[#This Row],[pristineLoc]]="","Missing pristine location","OK"),"")</f>
        <v/>
      </c>
      <c r="AT240" t="str">
        <f>IF(Table_dataReported[[#This Row],[sampleId]]&lt;&gt;"", IF(Table_dataReported[[#This Row],[sampleLocCM]]="","Missing sampling location","OK"),"")</f>
        <v/>
      </c>
      <c r="AU240" t="str">
        <f>IF(Table_dataReported[[#This Row],[sampleId]]&lt;&gt;"", IF(Table_dataReported[[#This Row],[sampleDate]]="","Missing sampling date","OK"),"")</f>
        <v/>
      </c>
      <c r="AV240" t="str">
        <f>IF(Table_dataReported[[#This Row],[sampleId]]&lt;&gt;"", IF(Table_dataReported[[#This Row],[traceElText]]="","Missing trace element","OK"),"")</f>
        <v/>
      </c>
      <c r="AW240" t="str">
        <f>IF(Table_dataReported[[#This Row],[sampleId]]&lt;&gt;"", IF(Table_dataReported[[#This Row],[specText]]="","Missing speciation","OK"),"")</f>
        <v/>
      </c>
      <c r="AX240" t="str">
        <f>IF(Table_dataReported[[#This Row],[sampleId]]&lt;&gt;"", IF(Table_dataReported[[#This Row],[conc]]="","Missing concentration","OK"),"")</f>
        <v/>
      </c>
      <c r="AY240" t="str">
        <f>IF(Table_dataReported[[#This Row],[sampleId]]&lt;&gt;"", IF(Table_dataReported[[#This Row],[conc]]="","Missing method of analysis","OK"),"")</f>
        <v/>
      </c>
    </row>
    <row r="241" spans="2:51" x14ac:dyDescent="0.45">
      <c r="B241" t="str">
        <f>IF(AND(Table_dataReported[[#This Row],[sampleId]]&lt;&gt;"",Table_dataReported[[#This Row],[specText]]&lt;&gt;""),_xlfn.CONCAT(Table_dataReported[[#This Row],[sampleId]],"_",Table_dataReported[[#This Row],[specText]]),"")</f>
        <v/>
      </c>
      <c r="I241" t="str">
        <f>IF(Table_dataReported[[#This Row],[traceElText]]&lt;&gt;"",VLOOKUP(Table_dataReported[[#This Row],[traceElText]],Table_traceEl[],2,FALSE),"")</f>
        <v/>
      </c>
      <c r="K241" t="str">
        <f>IF(Table_dataReported[[#This Row],[specText]]&lt;&gt;"",VLOOKUP(Table_dataReported[[#This Row],[specText]],Table_spec[],2,FALSE),"")</f>
        <v/>
      </c>
      <c r="N241" t="str">
        <f>IF(Table_dataReported[[#This Row],[unitText]]&lt;&gt;"",VLOOKUP(Table_dataReported[[#This Row],[unitText]],Table_unit[],2,FALSE),"")</f>
        <v/>
      </c>
      <c r="P241" t="str">
        <f>IF(Table_dataReported[[#This Row],[weightText]]&lt;&gt;"",VLOOKUP(Table_dataReported[[#This Row],[weightText]],Table_weight[],2,FALSE),"")</f>
        <v/>
      </c>
      <c r="R241" t="str">
        <f>IF(Table_dataReported[[#This Row],[methAnText]]&lt;&gt;"",VLOOKUP(Table_dataReported[[#This Row],[methAnText]],Table_methAn[],2,FALSE),"")</f>
        <v/>
      </c>
      <c r="AA241" t="str">
        <f>IF(Table_dataReported[[#This Row],[unitText2]]&lt;&gt;"",VLOOKUP(Table_dataReported[[#This Row],[unitText2]],Table_unit[],2,FALSE),"")</f>
        <v/>
      </c>
      <c r="AB241" t="str">
        <f>IF(Table_dataReported[[#This Row],[unitText2]]="%","dw","")</f>
        <v/>
      </c>
      <c r="AC241" t="str">
        <f>IF(Table_dataReported[[#This Row],[weightText2]]&lt;&gt;"",VLOOKUP(Table_dataReported[[#This Row],[weightText2]],Table_weight[],2,FALSE),"")</f>
        <v/>
      </c>
      <c r="AF241" t="str">
        <f>IF(Table_dataReported[[#This Row],[unitText3]]&lt;&gt;"",VLOOKUP(Table_dataReported[[#This Row],[unitText3]],Table_unit[],2,FALSE),"")</f>
        <v/>
      </c>
      <c r="AG241" t="str">
        <f>IF(Table_dataReported[[#This Row],[unitText3]]="%","dw","")</f>
        <v/>
      </c>
      <c r="AH241" t="str">
        <f>IF(Table_dataReported[[#This Row],[weightText3]]&lt;&gt;"",VLOOKUP(Table_dataReported[[#This Row],[weightText3]],Table_weight[],2,FALSE),"")</f>
        <v/>
      </c>
      <c r="AQ241" t="str">
        <f>IF(Table_dataReported[[#This Row],[sampleId]]&lt;&gt;"", IF(Table_dataReported[[#This Row],[recId]]="","Missing record identifier","OK"),"")</f>
        <v/>
      </c>
      <c r="AR241" t="str">
        <f>IF(Table_dataReported[[#This Row],[sampleId]]&lt;&gt;"", IF(Table_dataReported[[#This Row],[envComp]]="","Missing environmental compartment","OK"),"")</f>
        <v/>
      </c>
      <c r="AS241" t="str">
        <f>IF(Table_dataReported[[#This Row],[sampleId]]&lt;&gt;"", IF(Table_dataReported[[#This Row],[pristineLoc]]="","Missing pristine location","OK"),"")</f>
        <v/>
      </c>
      <c r="AT241" t="str">
        <f>IF(Table_dataReported[[#This Row],[sampleId]]&lt;&gt;"", IF(Table_dataReported[[#This Row],[sampleLocCM]]="","Missing sampling location","OK"),"")</f>
        <v/>
      </c>
      <c r="AU241" t="str">
        <f>IF(Table_dataReported[[#This Row],[sampleId]]&lt;&gt;"", IF(Table_dataReported[[#This Row],[sampleDate]]="","Missing sampling date","OK"),"")</f>
        <v/>
      </c>
      <c r="AV241" t="str">
        <f>IF(Table_dataReported[[#This Row],[sampleId]]&lt;&gt;"", IF(Table_dataReported[[#This Row],[traceElText]]="","Missing trace element","OK"),"")</f>
        <v/>
      </c>
      <c r="AW241" t="str">
        <f>IF(Table_dataReported[[#This Row],[sampleId]]&lt;&gt;"", IF(Table_dataReported[[#This Row],[specText]]="","Missing speciation","OK"),"")</f>
        <v/>
      </c>
      <c r="AX241" t="str">
        <f>IF(Table_dataReported[[#This Row],[sampleId]]&lt;&gt;"", IF(Table_dataReported[[#This Row],[conc]]="","Missing concentration","OK"),"")</f>
        <v/>
      </c>
      <c r="AY241" t="str">
        <f>IF(Table_dataReported[[#This Row],[sampleId]]&lt;&gt;"", IF(Table_dataReported[[#This Row],[conc]]="","Missing method of analysis","OK"),"")</f>
        <v/>
      </c>
    </row>
    <row r="242" spans="2:51" x14ac:dyDescent="0.45">
      <c r="B242" t="str">
        <f>IF(AND(Table_dataReported[[#This Row],[sampleId]]&lt;&gt;"",Table_dataReported[[#This Row],[specText]]&lt;&gt;""),_xlfn.CONCAT(Table_dataReported[[#This Row],[sampleId]],"_",Table_dataReported[[#This Row],[specText]]),"")</f>
        <v/>
      </c>
      <c r="I242" t="str">
        <f>IF(Table_dataReported[[#This Row],[traceElText]]&lt;&gt;"",VLOOKUP(Table_dataReported[[#This Row],[traceElText]],Table_traceEl[],2,FALSE),"")</f>
        <v/>
      </c>
      <c r="K242" t="str">
        <f>IF(Table_dataReported[[#This Row],[specText]]&lt;&gt;"",VLOOKUP(Table_dataReported[[#This Row],[specText]],Table_spec[],2,FALSE),"")</f>
        <v/>
      </c>
      <c r="N242" t="str">
        <f>IF(Table_dataReported[[#This Row],[unitText]]&lt;&gt;"",VLOOKUP(Table_dataReported[[#This Row],[unitText]],Table_unit[],2,FALSE),"")</f>
        <v/>
      </c>
      <c r="P242" t="str">
        <f>IF(Table_dataReported[[#This Row],[weightText]]&lt;&gt;"",VLOOKUP(Table_dataReported[[#This Row],[weightText]],Table_weight[],2,FALSE),"")</f>
        <v/>
      </c>
      <c r="R242" t="str">
        <f>IF(Table_dataReported[[#This Row],[methAnText]]&lt;&gt;"",VLOOKUP(Table_dataReported[[#This Row],[methAnText]],Table_methAn[],2,FALSE),"")</f>
        <v/>
      </c>
      <c r="AA242" t="str">
        <f>IF(Table_dataReported[[#This Row],[unitText2]]&lt;&gt;"",VLOOKUP(Table_dataReported[[#This Row],[unitText2]],Table_unit[],2,FALSE),"")</f>
        <v/>
      </c>
      <c r="AB242" t="str">
        <f>IF(Table_dataReported[[#This Row],[unitText2]]="%","dw","")</f>
        <v/>
      </c>
      <c r="AC242" t="str">
        <f>IF(Table_dataReported[[#This Row],[weightText2]]&lt;&gt;"",VLOOKUP(Table_dataReported[[#This Row],[weightText2]],Table_weight[],2,FALSE),"")</f>
        <v/>
      </c>
      <c r="AF242" t="str">
        <f>IF(Table_dataReported[[#This Row],[unitText3]]&lt;&gt;"",VLOOKUP(Table_dataReported[[#This Row],[unitText3]],Table_unit[],2,FALSE),"")</f>
        <v/>
      </c>
      <c r="AG242" t="str">
        <f>IF(Table_dataReported[[#This Row],[unitText3]]="%","dw","")</f>
        <v/>
      </c>
      <c r="AH242" t="str">
        <f>IF(Table_dataReported[[#This Row],[weightText3]]&lt;&gt;"",VLOOKUP(Table_dataReported[[#This Row],[weightText3]],Table_weight[],2,FALSE),"")</f>
        <v/>
      </c>
      <c r="AQ242" t="str">
        <f>IF(Table_dataReported[[#This Row],[sampleId]]&lt;&gt;"", IF(Table_dataReported[[#This Row],[recId]]="","Missing record identifier","OK"),"")</f>
        <v/>
      </c>
      <c r="AR242" t="str">
        <f>IF(Table_dataReported[[#This Row],[sampleId]]&lt;&gt;"", IF(Table_dataReported[[#This Row],[envComp]]="","Missing environmental compartment","OK"),"")</f>
        <v/>
      </c>
      <c r="AS242" t="str">
        <f>IF(Table_dataReported[[#This Row],[sampleId]]&lt;&gt;"", IF(Table_dataReported[[#This Row],[pristineLoc]]="","Missing pristine location","OK"),"")</f>
        <v/>
      </c>
      <c r="AT242" t="str">
        <f>IF(Table_dataReported[[#This Row],[sampleId]]&lt;&gt;"", IF(Table_dataReported[[#This Row],[sampleLocCM]]="","Missing sampling location","OK"),"")</f>
        <v/>
      </c>
      <c r="AU242" t="str">
        <f>IF(Table_dataReported[[#This Row],[sampleId]]&lt;&gt;"", IF(Table_dataReported[[#This Row],[sampleDate]]="","Missing sampling date","OK"),"")</f>
        <v/>
      </c>
      <c r="AV242" t="str">
        <f>IF(Table_dataReported[[#This Row],[sampleId]]&lt;&gt;"", IF(Table_dataReported[[#This Row],[traceElText]]="","Missing trace element","OK"),"")</f>
        <v/>
      </c>
      <c r="AW242" t="str">
        <f>IF(Table_dataReported[[#This Row],[sampleId]]&lt;&gt;"", IF(Table_dataReported[[#This Row],[specText]]="","Missing speciation","OK"),"")</f>
        <v/>
      </c>
      <c r="AX242" t="str">
        <f>IF(Table_dataReported[[#This Row],[sampleId]]&lt;&gt;"", IF(Table_dataReported[[#This Row],[conc]]="","Missing concentration","OK"),"")</f>
        <v/>
      </c>
      <c r="AY242" t="str">
        <f>IF(Table_dataReported[[#This Row],[sampleId]]&lt;&gt;"", IF(Table_dataReported[[#This Row],[conc]]="","Missing method of analysis","OK"),"")</f>
        <v/>
      </c>
    </row>
    <row r="243" spans="2:51" x14ac:dyDescent="0.45">
      <c r="B243" t="str">
        <f>IF(AND(Table_dataReported[[#This Row],[sampleId]]&lt;&gt;"",Table_dataReported[[#This Row],[specText]]&lt;&gt;""),_xlfn.CONCAT(Table_dataReported[[#This Row],[sampleId]],"_",Table_dataReported[[#This Row],[specText]]),"")</f>
        <v/>
      </c>
      <c r="I243" t="str">
        <f>IF(Table_dataReported[[#This Row],[traceElText]]&lt;&gt;"",VLOOKUP(Table_dataReported[[#This Row],[traceElText]],Table_traceEl[],2,FALSE),"")</f>
        <v/>
      </c>
      <c r="K243" t="str">
        <f>IF(Table_dataReported[[#This Row],[specText]]&lt;&gt;"",VLOOKUP(Table_dataReported[[#This Row],[specText]],Table_spec[],2,FALSE),"")</f>
        <v/>
      </c>
      <c r="N243" t="str">
        <f>IF(Table_dataReported[[#This Row],[unitText]]&lt;&gt;"",VLOOKUP(Table_dataReported[[#This Row],[unitText]],Table_unit[],2,FALSE),"")</f>
        <v/>
      </c>
      <c r="P243" t="str">
        <f>IF(Table_dataReported[[#This Row],[weightText]]&lt;&gt;"",VLOOKUP(Table_dataReported[[#This Row],[weightText]],Table_weight[],2,FALSE),"")</f>
        <v/>
      </c>
      <c r="R243" t="str">
        <f>IF(Table_dataReported[[#This Row],[methAnText]]&lt;&gt;"",VLOOKUP(Table_dataReported[[#This Row],[methAnText]],Table_methAn[],2,FALSE),"")</f>
        <v/>
      </c>
      <c r="AA243" t="str">
        <f>IF(Table_dataReported[[#This Row],[unitText2]]&lt;&gt;"",VLOOKUP(Table_dataReported[[#This Row],[unitText2]],Table_unit[],2,FALSE),"")</f>
        <v/>
      </c>
      <c r="AB243" t="str">
        <f>IF(Table_dataReported[[#This Row],[unitText2]]="%","dw","")</f>
        <v/>
      </c>
      <c r="AC243" t="str">
        <f>IF(Table_dataReported[[#This Row],[weightText2]]&lt;&gt;"",VLOOKUP(Table_dataReported[[#This Row],[weightText2]],Table_weight[],2,FALSE),"")</f>
        <v/>
      </c>
      <c r="AF243" t="str">
        <f>IF(Table_dataReported[[#This Row],[unitText3]]&lt;&gt;"",VLOOKUP(Table_dataReported[[#This Row],[unitText3]],Table_unit[],2,FALSE),"")</f>
        <v/>
      </c>
      <c r="AG243" t="str">
        <f>IF(Table_dataReported[[#This Row],[unitText3]]="%","dw","")</f>
        <v/>
      </c>
      <c r="AH243" t="str">
        <f>IF(Table_dataReported[[#This Row],[weightText3]]&lt;&gt;"",VLOOKUP(Table_dataReported[[#This Row],[weightText3]],Table_weight[],2,FALSE),"")</f>
        <v/>
      </c>
      <c r="AQ243" t="str">
        <f>IF(Table_dataReported[[#This Row],[sampleId]]&lt;&gt;"", IF(Table_dataReported[[#This Row],[recId]]="","Missing record identifier","OK"),"")</f>
        <v/>
      </c>
      <c r="AR243" t="str">
        <f>IF(Table_dataReported[[#This Row],[sampleId]]&lt;&gt;"", IF(Table_dataReported[[#This Row],[envComp]]="","Missing environmental compartment","OK"),"")</f>
        <v/>
      </c>
      <c r="AS243" t="str">
        <f>IF(Table_dataReported[[#This Row],[sampleId]]&lt;&gt;"", IF(Table_dataReported[[#This Row],[pristineLoc]]="","Missing pristine location","OK"),"")</f>
        <v/>
      </c>
      <c r="AT243" t="str">
        <f>IF(Table_dataReported[[#This Row],[sampleId]]&lt;&gt;"", IF(Table_dataReported[[#This Row],[sampleLocCM]]="","Missing sampling location","OK"),"")</f>
        <v/>
      </c>
      <c r="AU243" t="str">
        <f>IF(Table_dataReported[[#This Row],[sampleId]]&lt;&gt;"", IF(Table_dataReported[[#This Row],[sampleDate]]="","Missing sampling date","OK"),"")</f>
        <v/>
      </c>
      <c r="AV243" t="str">
        <f>IF(Table_dataReported[[#This Row],[sampleId]]&lt;&gt;"", IF(Table_dataReported[[#This Row],[traceElText]]="","Missing trace element","OK"),"")</f>
        <v/>
      </c>
      <c r="AW243" t="str">
        <f>IF(Table_dataReported[[#This Row],[sampleId]]&lt;&gt;"", IF(Table_dataReported[[#This Row],[specText]]="","Missing speciation","OK"),"")</f>
        <v/>
      </c>
      <c r="AX243" t="str">
        <f>IF(Table_dataReported[[#This Row],[sampleId]]&lt;&gt;"", IF(Table_dataReported[[#This Row],[conc]]="","Missing concentration","OK"),"")</f>
        <v/>
      </c>
      <c r="AY243" t="str">
        <f>IF(Table_dataReported[[#This Row],[sampleId]]&lt;&gt;"", IF(Table_dataReported[[#This Row],[conc]]="","Missing method of analysis","OK"),"")</f>
        <v/>
      </c>
    </row>
    <row r="244" spans="2:51" x14ac:dyDescent="0.45">
      <c r="B244" t="str">
        <f>IF(AND(Table_dataReported[[#This Row],[sampleId]]&lt;&gt;"",Table_dataReported[[#This Row],[specText]]&lt;&gt;""),_xlfn.CONCAT(Table_dataReported[[#This Row],[sampleId]],"_",Table_dataReported[[#This Row],[specText]]),"")</f>
        <v/>
      </c>
      <c r="I244" t="str">
        <f>IF(Table_dataReported[[#This Row],[traceElText]]&lt;&gt;"",VLOOKUP(Table_dataReported[[#This Row],[traceElText]],Table_traceEl[],2,FALSE),"")</f>
        <v/>
      </c>
      <c r="K244" t="str">
        <f>IF(Table_dataReported[[#This Row],[specText]]&lt;&gt;"",VLOOKUP(Table_dataReported[[#This Row],[specText]],Table_spec[],2,FALSE),"")</f>
        <v/>
      </c>
      <c r="N244" t="str">
        <f>IF(Table_dataReported[[#This Row],[unitText]]&lt;&gt;"",VLOOKUP(Table_dataReported[[#This Row],[unitText]],Table_unit[],2,FALSE),"")</f>
        <v/>
      </c>
      <c r="P244" t="str">
        <f>IF(Table_dataReported[[#This Row],[weightText]]&lt;&gt;"",VLOOKUP(Table_dataReported[[#This Row],[weightText]],Table_weight[],2,FALSE),"")</f>
        <v/>
      </c>
      <c r="R244" t="str">
        <f>IF(Table_dataReported[[#This Row],[methAnText]]&lt;&gt;"",VLOOKUP(Table_dataReported[[#This Row],[methAnText]],Table_methAn[],2,FALSE),"")</f>
        <v/>
      </c>
      <c r="AA244" t="str">
        <f>IF(Table_dataReported[[#This Row],[unitText2]]&lt;&gt;"",VLOOKUP(Table_dataReported[[#This Row],[unitText2]],Table_unit[],2,FALSE),"")</f>
        <v/>
      </c>
      <c r="AB244" t="str">
        <f>IF(Table_dataReported[[#This Row],[unitText2]]="%","dw","")</f>
        <v/>
      </c>
      <c r="AC244" t="str">
        <f>IF(Table_dataReported[[#This Row],[weightText2]]&lt;&gt;"",VLOOKUP(Table_dataReported[[#This Row],[weightText2]],Table_weight[],2,FALSE),"")</f>
        <v/>
      </c>
      <c r="AF244" t="str">
        <f>IF(Table_dataReported[[#This Row],[unitText3]]&lt;&gt;"",VLOOKUP(Table_dataReported[[#This Row],[unitText3]],Table_unit[],2,FALSE),"")</f>
        <v/>
      </c>
      <c r="AG244" t="str">
        <f>IF(Table_dataReported[[#This Row],[unitText3]]="%","dw","")</f>
        <v/>
      </c>
      <c r="AH244" t="str">
        <f>IF(Table_dataReported[[#This Row],[weightText3]]&lt;&gt;"",VLOOKUP(Table_dataReported[[#This Row],[weightText3]],Table_weight[],2,FALSE),"")</f>
        <v/>
      </c>
      <c r="AQ244" t="str">
        <f>IF(Table_dataReported[[#This Row],[sampleId]]&lt;&gt;"", IF(Table_dataReported[[#This Row],[recId]]="","Missing record identifier","OK"),"")</f>
        <v/>
      </c>
      <c r="AR244" t="str">
        <f>IF(Table_dataReported[[#This Row],[sampleId]]&lt;&gt;"", IF(Table_dataReported[[#This Row],[envComp]]="","Missing environmental compartment","OK"),"")</f>
        <v/>
      </c>
      <c r="AS244" t="str">
        <f>IF(Table_dataReported[[#This Row],[sampleId]]&lt;&gt;"", IF(Table_dataReported[[#This Row],[pristineLoc]]="","Missing pristine location","OK"),"")</f>
        <v/>
      </c>
      <c r="AT244" t="str">
        <f>IF(Table_dataReported[[#This Row],[sampleId]]&lt;&gt;"", IF(Table_dataReported[[#This Row],[sampleLocCM]]="","Missing sampling location","OK"),"")</f>
        <v/>
      </c>
      <c r="AU244" t="str">
        <f>IF(Table_dataReported[[#This Row],[sampleId]]&lt;&gt;"", IF(Table_dataReported[[#This Row],[sampleDate]]="","Missing sampling date","OK"),"")</f>
        <v/>
      </c>
      <c r="AV244" t="str">
        <f>IF(Table_dataReported[[#This Row],[sampleId]]&lt;&gt;"", IF(Table_dataReported[[#This Row],[traceElText]]="","Missing trace element","OK"),"")</f>
        <v/>
      </c>
      <c r="AW244" t="str">
        <f>IF(Table_dataReported[[#This Row],[sampleId]]&lt;&gt;"", IF(Table_dataReported[[#This Row],[specText]]="","Missing speciation","OK"),"")</f>
        <v/>
      </c>
      <c r="AX244" t="str">
        <f>IF(Table_dataReported[[#This Row],[sampleId]]&lt;&gt;"", IF(Table_dataReported[[#This Row],[conc]]="","Missing concentration","OK"),"")</f>
        <v/>
      </c>
      <c r="AY244" t="str">
        <f>IF(Table_dataReported[[#This Row],[sampleId]]&lt;&gt;"", IF(Table_dataReported[[#This Row],[conc]]="","Missing method of analysis","OK"),"")</f>
        <v/>
      </c>
    </row>
    <row r="245" spans="2:51" x14ac:dyDescent="0.45">
      <c r="B245" t="str">
        <f>IF(AND(Table_dataReported[[#This Row],[sampleId]]&lt;&gt;"",Table_dataReported[[#This Row],[specText]]&lt;&gt;""),_xlfn.CONCAT(Table_dataReported[[#This Row],[sampleId]],"_",Table_dataReported[[#This Row],[specText]]),"")</f>
        <v/>
      </c>
      <c r="I245" t="str">
        <f>IF(Table_dataReported[[#This Row],[traceElText]]&lt;&gt;"",VLOOKUP(Table_dataReported[[#This Row],[traceElText]],Table_traceEl[],2,FALSE),"")</f>
        <v/>
      </c>
      <c r="K245" t="str">
        <f>IF(Table_dataReported[[#This Row],[specText]]&lt;&gt;"",VLOOKUP(Table_dataReported[[#This Row],[specText]],Table_spec[],2,FALSE),"")</f>
        <v/>
      </c>
      <c r="N245" t="str">
        <f>IF(Table_dataReported[[#This Row],[unitText]]&lt;&gt;"",VLOOKUP(Table_dataReported[[#This Row],[unitText]],Table_unit[],2,FALSE),"")</f>
        <v/>
      </c>
      <c r="P245" t="str">
        <f>IF(Table_dataReported[[#This Row],[weightText]]&lt;&gt;"",VLOOKUP(Table_dataReported[[#This Row],[weightText]],Table_weight[],2,FALSE),"")</f>
        <v/>
      </c>
      <c r="R245" t="str">
        <f>IF(Table_dataReported[[#This Row],[methAnText]]&lt;&gt;"",VLOOKUP(Table_dataReported[[#This Row],[methAnText]],Table_methAn[],2,FALSE),"")</f>
        <v/>
      </c>
      <c r="AA245" t="str">
        <f>IF(Table_dataReported[[#This Row],[unitText2]]&lt;&gt;"",VLOOKUP(Table_dataReported[[#This Row],[unitText2]],Table_unit[],2,FALSE),"")</f>
        <v/>
      </c>
      <c r="AB245" t="str">
        <f>IF(Table_dataReported[[#This Row],[unitText2]]="%","dw","")</f>
        <v/>
      </c>
      <c r="AC245" t="str">
        <f>IF(Table_dataReported[[#This Row],[weightText2]]&lt;&gt;"",VLOOKUP(Table_dataReported[[#This Row],[weightText2]],Table_weight[],2,FALSE),"")</f>
        <v/>
      </c>
      <c r="AF245" t="str">
        <f>IF(Table_dataReported[[#This Row],[unitText3]]&lt;&gt;"",VLOOKUP(Table_dataReported[[#This Row],[unitText3]],Table_unit[],2,FALSE),"")</f>
        <v/>
      </c>
      <c r="AG245" t="str">
        <f>IF(Table_dataReported[[#This Row],[unitText3]]="%","dw","")</f>
        <v/>
      </c>
      <c r="AH245" t="str">
        <f>IF(Table_dataReported[[#This Row],[weightText3]]&lt;&gt;"",VLOOKUP(Table_dataReported[[#This Row],[weightText3]],Table_weight[],2,FALSE),"")</f>
        <v/>
      </c>
      <c r="AQ245" t="str">
        <f>IF(Table_dataReported[[#This Row],[sampleId]]&lt;&gt;"", IF(Table_dataReported[[#This Row],[recId]]="","Missing record identifier","OK"),"")</f>
        <v/>
      </c>
      <c r="AR245" t="str">
        <f>IF(Table_dataReported[[#This Row],[sampleId]]&lt;&gt;"", IF(Table_dataReported[[#This Row],[envComp]]="","Missing environmental compartment","OK"),"")</f>
        <v/>
      </c>
      <c r="AS245" t="str">
        <f>IF(Table_dataReported[[#This Row],[sampleId]]&lt;&gt;"", IF(Table_dataReported[[#This Row],[pristineLoc]]="","Missing pristine location","OK"),"")</f>
        <v/>
      </c>
      <c r="AT245" t="str">
        <f>IF(Table_dataReported[[#This Row],[sampleId]]&lt;&gt;"", IF(Table_dataReported[[#This Row],[sampleLocCM]]="","Missing sampling location","OK"),"")</f>
        <v/>
      </c>
      <c r="AU245" t="str">
        <f>IF(Table_dataReported[[#This Row],[sampleId]]&lt;&gt;"", IF(Table_dataReported[[#This Row],[sampleDate]]="","Missing sampling date","OK"),"")</f>
        <v/>
      </c>
      <c r="AV245" t="str">
        <f>IF(Table_dataReported[[#This Row],[sampleId]]&lt;&gt;"", IF(Table_dataReported[[#This Row],[traceElText]]="","Missing trace element","OK"),"")</f>
        <v/>
      </c>
      <c r="AW245" t="str">
        <f>IF(Table_dataReported[[#This Row],[sampleId]]&lt;&gt;"", IF(Table_dataReported[[#This Row],[specText]]="","Missing speciation","OK"),"")</f>
        <v/>
      </c>
      <c r="AX245" t="str">
        <f>IF(Table_dataReported[[#This Row],[sampleId]]&lt;&gt;"", IF(Table_dataReported[[#This Row],[conc]]="","Missing concentration","OK"),"")</f>
        <v/>
      </c>
      <c r="AY245" t="str">
        <f>IF(Table_dataReported[[#This Row],[sampleId]]&lt;&gt;"", IF(Table_dataReported[[#This Row],[conc]]="","Missing method of analysis","OK"),"")</f>
        <v/>
      </c>
    </row>
    <row r="246" spans="2:51" x14ac:dyDescent="0.45">
      <c r="B246" t="str">
        <f>IF(AND(Table_dataReported[[#This Row],[sampleId]]&lt;&gt;"",Table_dataReported[[#This Row],[specText]]&lt;&gt;""),_xlfn.CONCAT(Table_dataReported[[#This Row],[sampleId]],"_",Table_dataReported[[#This Row],[specText]]),"")</f>
        <v/>
      </c>
      <c r="I246" t="str">
        <f>IF(Table_dataReported[[#This Row],[traceElText]]&lt;&gt;"",VLOOKUP(Table_dataReported[[#This Row],[traceElText]],Table_traceEl[],2,FALSE),"")</f>
        <v/>
      </c>
      <c r="K246" t="str">
        <f>IF(Table_dataReported[[#This Row],[specText]]&lt;&gt;"",VLOOKUP(Table_dataReported[[#This Row],[specText]],Table_spec[],2,FALSE),"")</f>
        <v/>
      </c>
      <c r="N246" t="str">
        <f>IF(Table_dataReported[[#This Row],[unitText]]&lt;&gt;"",VLOOKUP(Table_dataReported[[#This Row],[unitText]],Table_unit[],2,FALSE),"")</f>
        <v/>
      </c>
      <c r="P246" t="str">
        <f>IF(Table_dataReported[[#This Row],[weightText]]&lt;&gt;"",VLOOKUP(Table_dataReported[[#This Row],[weightText]],Table_weight[],2,FALSE),"")</f>
        <v/>
      </c>
      <c r="R246" t="str">
        <f>IF(Table_dataReported[[#This Row],[methAnText]]&lt;&gt;"",VLOOKUP(Table_dataReported[[#This Row],[methAnText]],Table_methAn[],2,FALSE),"")</f>
        <v/>
      </c>
      <c r="AA246" t="str">
        <f>IF(Table_dataReported[[#This Row],[unitText2]]&lt;&gt;"",VLOOKUP(Table_dataReported[[#This Row],[unitText2]],Table_unit[],2,FALSE),"")</f>
        <v/>
      </c>
      <c r="AB246" t="str">
        <f>IF(Table_dataReported[[#This Row],[unitText2]]="%","dw","")</f>
        <v/>
      </c>
      <c r="AC246" t="str">
        <f>IF(Table_dataReported[[#This Row],[weightText2]]&lt;&gt;"",VLOOKUP(Table_dataReported[[#This Row],[weightText2]],Table_weight[],2,FALSE),"")</f>
        <v/>
      </c>
      <c r="AF246" t="str">
        <f>IF(Table_dataReported[[#This Row],[unitText3]]&lt;&gt;"",VLOOKUP(Table_dataReported[[#This Row],[unitText3]],Table_unit[],2,FALSE),"")</f>
        <v/>
      </c>
      <c r="AG246" t="str">
        <f>IF(Table_dataReported[[#This Row],[unitText3]]="%","dw","")</f>
        <v/>
      </c>
      <c r="AH246" t="str">
        <f>IF(Table_dataReported[[#This Row],[weightText3]]&lt;&gt;"",VLOOKUP(Table_dataReported[[#This Row],[weightText3]],Table_weight[],2,FALSE),"")</f>
        <v/>
      </c>
      <c r="AQ246" t="str">
        <f>IF(Table_dataReported[[#This Row],[sampleId]]&lt;&gt;"", IF(Table_dataReported[[#This Row],[recId]]="","Missing record identifier","OK"),"")</f>
        <v/>
      </c>
      <c r="AR246" t="str">
        <f>IF(Table_dataReported[[#This Row],[sampleId]]&lt;&gt;"", IF(Table_dataReported[[#This Row],[envComp]]="","Missing environmental compartment","OK"),"")</f>
        <v/>
      </c>
      <c r="AS246" t="str">
        <f>IF(Table_dataReported[[#This Row],[sampleId]]&lt;&gt;"", IF(Table_dataReported[[#This Row],[pristineLoc]]="","Missing pristine location","OK"),"")</f>
        <v/>
      </c>
      <c r="AT246" t="str">
        <f>IF(Table_dataReported[[#This Row],[sampleId]]&lt;&gt;"", IF(Table_dataReported[[#This Row],[sampleLocCM]]="","Missing sampling location","OK"),"")</f>
        <v/>
      </c>
      <c r="AU246" t="str">
        <f>IF(Table_dataReported[[#This Row],[sampleId]]&lt;&gt;"", IF(Table_dataReported[[#This Row],[sampleDate]]="","Missing sampling date","OK"),"")</f>
        <v/>
      </c>
      <c r="AV246" t="str">
        <f>IF(Table_dataReported[[#This Row],[sampleId]]&lt;&gt;"", IF(Table_dataReported[[#This Row],[traceElText]]="","Missing trace element","OK"),"")</f>
        <v/>
      </c>
      <c r="AW246" t="str">
        <f>IF(Table_dataReported[[#This Row],[sampleId]]&lt;&gt;"", IF(Table_dataReported[[#This Row],[specText]]="","Missing speciation","OK"),"")</f>
        <v/>
      </c>
      <c r="AX246" t="str">
        <f>IF(Table_dataReported[[#This Row],[sampleId]]&lt;&gt;"", IF(Table_dataReported[[#This Row],[conc]]="","Missing concentration","OK"),"")</f>
        <v/>
      </c>
      <c r="AY246" t="str">
        <f>IF(Table_dataReported[[#This Row],[sampleId]]&lt;&gt;"", IF(Table_dataReported[[#This Row],[conc]]="","Missing method of analysis","OK"),"")</f>
        <v/>
      </c>
    </row>
    <row r="247" spans="2:51" x14ac:dyDescent="0.45">
      <c r="B247" t="str">
        <f>IF(AND(Table_dataReported[[#This Row],[sampleId]]&lt;&gt;"",Table_dataReported[[#This Row],[specText]]&lt;&gt;""),_xlfn.CONCAT(Table_dataReported[[#This Row],[sampleId]],"_",Table_dataReported[[#This Row],[specText]]),"")</f>
        <v/>
      </c>
      <c r="I247" t="str">
        <f>IF(Table_dataReported[[#This Row],[traceElText]]&lt;&gt;"",VLOOKUP(Table_dataReported[[#This Row],[traceElText]],Table_traceEl[],2,FALSE),"")</f>
        <v/>
      </c>
      <c r="K247" t="str">
        <f>IF(Table_dataReported[[#This Row],[specText]]&lt;&gt;"",VLOOKUP(Table_dataReported[[#This Row],[specText]],Table_spec[],2,FALSE),"")</f>
        <v/>
      </c>
      <c r="N247" t="str">
        <f>IF(Table_dataReported[[#This Row],[unitText]]&lt;&gt;"",VLOOKUP(Table_dataReported[[#This Row],[unitText]],Table_unit[],2,FALSE),"")</f>
        <v/>
      </c>
      <c r="P247" t="str">
        <f>IF(Table_dataReported[[#This Row],[weightText]]&lt;&gt;"",VLOOKUP(Table_dataReported[[#This Row],[weightText]],Table_weight[],2,FALSE),"")</f>
        <v/>
      </c>
      <c r="R247" t="str">
        <f>IF(Table_dataReported[[#This Row],[methAnText]]&lt;&gt;"",VLOOKUP(Table_dataReported[[#This Row],[methAnText]],Table_methAn[],2,FALSE),"")</f>
        <v/>
      </c>
      <c r="AA247" t="str">
        <f>IF(Table_dataReported[[#This Row],[unitText2]]&lt;&gt;"",VLOOKUP(Table_dataReported[[#This Row],[unitText2]],Table_unit[],2,FALSE),"")</f>
        <v/>
      </c>
      <c r="AB247" t="str">
        <f>IF(Table_dataReported[[#This Row],[unitText2]]="%","dw","")</f>
        <v/>
      </c>
      <c r="AC247" t="str">
        <f>IF(Table_dataReported[[#This Row],[weightText2]]&lt;&gt;"",VLOOKUP(Table_dataReported[[#This Row],[weightText2]],Table_weight[],2,FALSE),"")</f>
        <v/>
      </c>
      <c r="AF247" t="str">
        <f>IF(Table_dataReported[[#This Row],[unitText3]]&lt;&gt;"",VLOOKUP(Table_dataReported[[#This Row],[unitText3]],Table_unit[],2,FALSE),"")</f>
        <v/>
      </c>
      <c r="AG247" t="str">
        <f>IF(Table_dataReported[[#This Row],[unitText3]]="%","dw","")</f>
        <v/>
      </c>
      <c r="AH247" t="str">
        <f>IF(Table_dataReported[[#This Row],[weightText3]]&lt;&gt;"",VLOOKUP(Table_dataReported[[#This Row],[weightText3]],Table_weight[],2,FALSE),"")</f>
        <v/>
      </c>
      <c r="AQ247" t="str">
        <f>IF(Table_dataReported[[#This Row],[sampleId]]&lt;&gt;"", IF(Table_dataReported[[#This Row],[recId]]="","Missing record identifier","OK"),"")</f>
        <v/>
      </c>
      <c r="AR247" t="str">
        <f>IF(Table_dataReported[[#This Row],[sampleId]]&lt;&gt;"", IF(Table_dataReported[[#This Row],[envComp]]="","Missing environmental compartment","OK"),"")</f>
        <v/>
      </c>
      <c r="AS247" t="str">
        <f>IF(Table_dataReported[[#This Row],[sampleId]]&lt;&gt;"", IF(Table_dataReported[[#This Row],[pristineLoc]]="","Missing pristine location","OK"),"")</f>
        <v/>
      </c>
      <c r="AT247" t="str">
        <f>IF(Table_dataReported[[#This Row],[sampleId]]&lt;&gt;"", IF(Table_dataReported[[#This Row],[sampleLocCM]]="","Missing sampling location","OK"),"")</f>
        <v/>
      </c>
      <c r="AU247" t="str">
        <f>IF(Table_dataReported[[#This Row],[sampleId]]&lt;&gt;"", IF(Table_dataReported[[#This Row],[sampleDate]]="","Missing sampling date","OK"),"")</f>
        <v/>
      </c>
      <c r="AV247" t="str">
        <f>IF(Table_dataReported[[#This Row],[sampleId]]&lt;&gt;"", IF(Table_dataReported[[#This Row],[traceElText]]="","Missing trace element","OK"),"")</f>
        <v/>
      </c>
      <c r="AW247" t="str">
        <f>IF(Table_dataReported[[#This Row],[sampleId]]&lt;&gt;"", IF(Table_dataReported[[#This Row],[specText]]="","Missing speciation","OK"),"")</f>
        <v/>
      </c>
      <c r="AX247" t="str">
        <f>IF(Table_dataReported[[#This Row],[sampleId]]&lt;&gt;"", IF(Table_dataReported[[#This Row],[conc]]="","Missing concentration","OK"),"")</f>
        <v/>
      </c>
      <c r="AY247" t="str">
        <f>IF(Table_dataReported[[#This Row],[sampleId]]&lt;&gt;"", IF(Table_dataReported[[#This Row],[conc]]="","Missing method of analysis","OK"),"")</f>
        <v/>
      </c>
    </row>
    <row r="248" spans="2:51" x14ac:dyDescent="0.45">
      <c r="B248" t="str">
        <f>IF(AND(Table_dataReported[[#This Row],[sampleId]]&lt;&gt;"",Table_dataReported[[#This Row],[specText]]&lt;&gt;""),_xlfn.CONCAT(Table_dataReported[[#This Row],[sampleId]],"_",Table_dataReported[[#This Row],[specText]]),"")</f>
        <v/>
      </c>
      <c r="I248" t="str">
        <f>IF(Table_dataReported[[#This Row],[traceElText]]&lt;&gt;"",VLOOKUP(Table_dataReported[[#This Row],[traceElText]],Table_traceEl[],2,FALSE),"")</f>
        <v/>
      </c>
      <c r="K248" t="str">
        <f>IF(Table_dataReported[[#This Row],[specText]]&lt;&gt;"",VLOOKUP(Table_dataReported[[#This Row],[specText]],Table_spec[],2,FALSE),"")</f>
        <v/>
      </c>
      <c r="N248" t="str">
        <f>IF(Table_dataReported[[#This Row],[unitText]]&lt;&gt;"",VLOOKUP(Table_dataReported[[#This Row],[unitText]],Table_unit[],2,FALSE),"")</f>
        <v/>
      </c>
      <c r="P248" t="str">
        <f>IF(Table_dataReported[[#This Row],[weightText]]&lt;&gt;"",VLOOKUP(Table_dataReported[[#This Row],[weightText]],Table_weight[],2,FALSE),"")</f>
        <v/>
      </c>
      <c r="R248" t="str">
        <f>IF(Table_dataReported[[#This Row],[methAnText]]&lt;&gt;"",VLOOKUP(Table_dataReported[[#This Row],[methAnText]],Table_methAn[],2,FALSE),"")</f>
        <v/>
      </c>
      <c r="AA248" t="str">
        <f>IF(Table_dataReported[[#This Row],[unitText2]]&lt;&gt;"",VLOOKUP(Table_dataReported[[#This Row],[unitText2]],Table_unit[],2,FALSE),"")</f>
        <v/>
      </c>
      <c r="AB248" t="str">
        <f>IF(Table_dataReported[[#This Row],[unitText2]]="%","dw","")</f>
        <v/>
      </c>
      <c r="AC248" t="str">
        <f>IF(Table_dataReported[[#This Row],[weightText2]]&lt;&gt;"",VLOOKUP(Table_dataReported[[#This Row],[weightText2]],Table_weight[],2,FALSE),"")</f>
        <v/>
      </c>
      <c r="AF248" t="str">
        <f>IF(Table_dataReported[[#This Row],[unitText3]]&lt;&gt;"",VLOOKUP(Table_dataReported[[#This Row],[unitText3]],Table_unit[],2,FALSE),"")</f>
        <v/>
      </c>
      <c r="AG248" t="str">
        <f>IF(Table_dataReported[[#This Row],[unitText3]]="%","dw","")</f>
        <v/>
      </c>
      <c r="AH248" t="str">
        <f>IF(Table_dataReported[[#This Row],[weightText3]]&lt;&gt;"",VLOOKUP(Table_dataReported[[#This Row],[weightText3]],Table_weight[],2,FALSE),"")</f>
        <v/>
      </c>
      <c r="AQ248" t="str">
        <f>IF(Table_dataReported[[#This Row],[sampleId]]&lt;&gt;"", IF(Table_dataReported[[#This Row],[recId]]="","Missing record identifier","OK"),"")</f>
        <v/>
      </c>
      <c r="AR248" t="str">
        <f>IF(Table_dataReported[[#This Row],[sampleId]]&lt;&gt;"", IF(Table_dataReported[[#This Row],[envComp]]="","Missing environmental compartment","OK"),"")</f>
        <v/>
      </c>
      <c r="AS248" t="str">
        <f>IF(Table_dataReported[[#This Row],[sampleId]]&lt;&gt;"", IF(Table_dataReported[[#This Row],[pristineLoc]]="","Missing pristine location","OK"),"")</f>
        <v/>
      </c>
      <c r="AT248" t="str">
        <f>IF(Table_dataReported[[#This Row],[sampleId]]&lt;&gt;"", IF(Table_dataReported[[#This Row],[sampleLocCM]]="","Missing sampling location","OK"),"")</f>
        <v/>
      </c>
      <c r="AU248" t="str">
        <f>IF(Table_dataReported[[#This Row],[sampleId]]&lt;&gt;"", IF(Table_dataReported[[#This Row],[sampleDate]]="","Missing sampling date","OK"),"")</f>
        <v/>
      </c>
      <c r="AV248" t="str">
        <f>IF(Table_dataReported[[#This Row],[sampleId]]&lt;&gt;"", IF(Table_dataReported[[#This Row],[traceElText]]="","Missing trace element","OK"),"")</f>
        <v/>
      </c>
      <c r="AW248" t="str">
        <f>IF(Table_dataReported[[#This Row],[sampleId]]&lt;&gt;"", IF(Table_dataReported[[#This Row],[specText]]="","Missing speciation","OK"),"")</f>
        <v/>
      </c>
      <c r="AX248" t="str">
        <f>IF(Table_dataReported[[#This Row],[sampleId]]&lt;&gt;"", IF(Table_dataReported[[#This Row],[conc]]="","Missing concentration","OK"),"")</f>
        <v/>
      </c>
      <c r="AY248" t="str">
        <f>IF(Table_dataReported[[#This Row],[sampleId]]&lt;&gt;"", IF(Table_dataReported[[#This Row],[conc]]="","Missing method of analysis","OK"),"")</f>
        <v/>
      </c>
    </row>
    <row r="249" spans="2:51" x14ac:dyDescent="0.45">
      <c r="B249" t="str">
        <f>IF(AND(Table_dataReported[[#This Row],[sampleId]]&lt;&gt;"",Table_dataReported[[#This Row],[specText]]&lt;&gt;""),_xlfn.CONCAT(Table_dataReported[[#This Row],[sampleId]],"_",Table_dataReported[[#This Row],[specText]]),"")</f>
        <v/>
      </c>
      <c r="I249" t="str">
        <f>IF(Table_dataReported[[#This Row],[traceElText]]&lt;&gt;"",VLOOKUP(Table_dataReported[[#This Row],[traceElText]],Table_traceEl[],2,FALSE),"")</f>
        <v/>
      </c>
      <c r="K249" t="str">
        <f>IF(Table_dataReported[[#This Row],[specText]]&lt;&gt;"",VLOOKUP(Table_dataReported[[#This Row],[specText]],Table_spec[],2,FALSE),"")</f>
        <v/>
      </c>
      <c r="N249" t="str">
        <f>IF(Table_dataReported[[#This Row],[unitText]]&lt;&gt;"",VLOOKUP(Table_dataReported[[#This Row],[unitText]],Table_unit[],2,FALSE),"")</f>
        <v/>
      </c>
      <c r="P249" t="str">
        <f>IF(Table_dataReported[[#This Row],[weightText]]&lt;&gt;"",VLOOKUP(Table_dataReported[[#This Row],[weightText]],Table_weight[],2,FALSE),"")</f>
        <v/>
      </c>
      <c r="R249" t="str">
        <f>IF(Table_dataReported[[#This Row],[methAnText]]&lt;&gt;"",VLOOKUP(Table_dataReported[[#This Row],[methAnText]],Table_methAn[],2,FALSE),"")</f>
        <v/>
      </c>
      <c r="AA249" t="str">
        <f>IF(Table_dataReported[[#This Row],[unitText2]]&lt;&gt;"",VLOOKUP(Table_dataReported[[#This Row],[unitText2]],Table_unit[],2,FALSE),"")</f>
        <v/>
      </c>
      <c r="AB249" t="str">
        <f>IF(Table_dataReported[[#This Row],[unitText2]]="%","dw","")</f>
        <v/>
      </c>
      <c r="AC249" t="str">
        <f>IF(Table_dataReported[[#This Row],[weightText2]]&lt;&gt;"",VLOOKUP(Table_dataReported[[#This Row],[weightText2]],Table_weight[],2,FALSE),"")</f>
        <v/>
      </c>
      <c r="AF249" t="str">
        <f>IF(Table_dataReported[[#This Row],[unitText3]]&lt;&gt;"",VLOOKUP(Table_dataReported[[#This Row],[unitText3]],Table_unit[],2,FALSE),"")</f>
        <v/>
      </c>
      <c r="AG249" t="str">
        <f>IF(Table_dataReported[[#This Row],[unitText3]]="%","dw","")</f>
        <v/>
      </c>
      <c r="AH249" t="str">
        <f>IF(Table_dataReported[[#This Row],[weightText3]]&lt;&gt;"",VLOOKUP(Table_dataReported[[#This Row],[weightText3]],Table_weight[],2,FALSE),"")</f>
        <v/>
      </c>
      <c r="AQ249" t="str">
        <f>IF(Table_dataReported[[#This Row],[sampleId]]&lt;&gt;"", IF(Table_dataReported[[#This Row],[recId]]="","Missing record identifier","OK"),"")</f>
        <v/>
      </c>
      <c r="AR249" t="str">
        <f>IF(Table_dataReported[[#This Row],[sampleId]]&lt;&gt;"", IF(Table_dataReported[[#This Row],[envComp]]="","Missing environmental compartment","OK"),"")</f>
        <v/>
      </c>
      <c r="AS249" t="str">
        <f>IF(Table_dataReported[[#This Row],[sampleId]]&lt;&gt;"", IF(Table_dataReported[[#This Row],[pristineLoc]]="","Missing pristine location","OK"),"")</f>
        <v/>
      </c>
      <c r="AT249" t="str">
        <f>IF(Table_dataReported[[#This Row],[sampleId]]&lt;&gt;"", IF(Table_dataReported[[#This Row],[sampleLocCM]]="","Missing sampling location","OK"),"")</f>
        <v/>
      </c>
      <c r="AU249" t="str">
        <f>IF(Table_dataReported[[#This Row],[sampleId]]&lt;&gt;"", IF(Table_dataReported[[#This Row],[sampleDate]]="","Missing sampling date","OK"),"")</f>
        <v/>
      </c>
      <c r="AV249" t="str">
        <f>IF(Table_dataReported[[#This Row],[sampleId]]&lt;&gt;"", IF(Table_dataReported[[#This Row],[traceElText]]="","Missing trace element","OK"),"")</f>
        <v/>
      </c>
      <c r="AW249" t="str">
        <f>IF(Table_dataReported[[#This Row],[sampleId]]&lt;&gt;"", IF(Table_dataReported[[#This Row],[specText]]="","Missing speciation","OK"),"")</f>
        <v/>
      </c>
      <c r="AX249" t="str">
        <f>IF(Table_dataReported[[#This Row],[sampleId]]&lt;&gt;"", IF(Table_dataReported[[#This Row],[conc]]="","Missing concentration","OK"),"")</f>
        <v/>
      </c>
      <c r="AY249" t="str">
        <f>IF(Table_dataReported[[#This Row],[sampleId]]&lt;&gt;"", IF(Table_dataReported[[#This Row],[conc]]="","Missing method of analysis","OK"),"")</f>
        <v/>
      </c>
    </row>
    <row r="250" spans="2:51" x14ac:dyDescent="0.45">
      <c r="B250" t="str">
        <f>IF(AND(Table_dataReported[[#This Row],[sampleId]]&lt;&gt;"",Table_dataReported[[#This Row],[specText]]&lt;&gt;""),_xlfn.CONCAT(Table_dataReported[[#This Row],[sampleId]],"_",Table_dataReported[[#This Row],[specText]]),"")</f>
        <v/>
      </c>
      <c r="I250" t="str">
        <f>IF(Table_dataReported[[#This Row],[traceElText]]&lt;&gt;"",VLOOKUP(Table_dataReported[[#This Row],[traceElText]],Table_traceEl[],2,FALSE),"")</f>
        <v/>
      </c>
      <c r="K250" t="str">
        <f>IF(Table_dataReported[[#This Row],[specText]]&lt;&gt;"",VLOOKUP(Table_dataReported[[#This Row],[specText]],Table_spec[],2,FALSE),"")</f>
        <v/>
      </c>
      <c r="N250" t="str">
        <f>IF(Table_dataReported[[#This Row],[unitText]]&lt;&gt;"",VLOOKUP(Table_dataReported[[#This Row],[unitText]],Table_unit[],2,FALSE),"")</f>
        <v/>
      </c>
      <c r="P250" t="str">
        <f>IF(Table_dataReported[[#This Row],[weightText]]&lt;&gt;"",VLOOKUP(Table_dataReported[[#This Row],[weightText]],Table_weight[],2,FALSE),"")</f>
        <v/>
      </c>
      <c r="R250" t="str">
        <f>IF(Table_dataReported[[#This Row],[methAnText]]&lt;&gt;"",VLOOKUP(Table_dataReported[[#This Row],[methAnText]],Table_methAn[],2,FALSE),"")</f>
        <v/>
      </c>
      <c r="AA250" t="str">
        <f>IF(Table_dataReported[[#This Row],[unitText2]]&lt;&gt;"",VLOOKUP(Table_dataReported[[#This Row],[unitText2]],Table_unit[],2,FALSE),"")</f>
        <v/>
      </c>
      <c r="AB250" t="str">
        <f>IF(Table_dataReported[[#This Row],[unitText2]]="%","dw","")</f>
        <v/>
      </c>
      <c r="AC250" t="str">
        <f>IF(Table_dataReported[[#This Row],[weightText2]]&lt;&gt;"",VLOOKUP(Table_dataReported[[#This Row],[weightText2]],Table_weight[],2,FALSE),"")</f>
        <v/>
      </c>
      <c r="AF250" t="str">
        <f>IF(Table_dataReported[[#This Row],[unitText3]]&lt;&gt;"",VLOOKUP(Table_dataReported[[#This Row],[unitText3]],Table_unit[],2,FALSE),"")</f>
        <v/>
      </c>
      <c r="AG250" t="str">
        <f>IF(Table_dataReported[[#This Row],[unitText3]]="%","dw","")</f>
        <v/>
      </c>
      <c r="AH250" t="str">
        <f>IF(Table_dataReported[[#This Row],[weightText3]]&lt;&gt;"",VLOOKUP(Table_dataReported[[#This Row],[weightText3]],Table_weight[],2,FALSE),"")</f>
        <v/>
      </c>
      <c r="AQ250" t="str">
        <f>IF(Table_dataReported[[#This Row],[sampleId]]&lt;&gt;"", IF(Table_dataReported[[#This Row],[recId]]="","Missing record identifier","OK"),"")</f>
        <v/>
      </c>
      <c r="AR250" t="str">
        <f>IF(Table_dataReported[[#This Row],[sampleId]]&lt;&gt;"", IF(Table_dataReported[[#This Row],[envComp]]="","Missing environmental compartment","OK"),"")</f>
        <v/>
      </c>
      <c r="AS250" t="str">
        <f>IF(Table_dataReported[[#This Row],[sampleId]]&lt;&gt;"", IF(Table_dataReported[[#This Row],[pristineLoc]]="","Missing pristine location","OK"),"")</f>
        <v/>
      </c>
      <c r="AT250" t="str">
        <f>IF(Table_dataReported[[#This Row],[sampleId]]&lt;&gt;"", IF(Table_dataReported[[#This Row],[sampleLocCM]]="","Missing sampling location","OK"),"")</f>
        <v/>
      </c>
      <c r="AU250" t="str">
        <f>IF(Table_dataReported[[#This Row],[sampleId]]&lt;&gt;"", IF(Table_dataReported[[#This Row],[sampleDate]]="","Missing sampling date","OK"),"")</f>
        <v/>
      </c>
      <c r="AV250" t="str">
        <f>IF(Table_dataReported[[#This Row],[sampleId]]&lt;&gt;"", IF(Table_dataReported[[#This Row],[traceElText]]="","Missing trace element","OK"),"")</f>
        <v/>
      </c>
      <c r="AW250" t="str">
        <f>IF(Table_dataReported[[#This Row],[sampleId]]&lt;&gt;"", IF(Table_dataReported[[#This Row],[specText]]="","Missing speciation","OK"),"")</f>
        <v/>
      </c>
      <c r="AX250" t="str">
        <f>IF(Table_dataReported[[#This Row],[sampleId]]&lt;&gt;"", IF(Table_dataReported[[#This Row],[conc]]="","Missing concentration","OK"),"")</f>
        <v/>
      </c>
      <c r="AY250" t="str">
        <f>IF(Table_dataReported[[#This Row],[sampleId]]&lt;&gt;"", IF(Table_dataReported[[#This Row],[conc]]="","Missing method of analysis","OK"),"")</f>
        <v/>
      </c>
    </row>
    <row r="251" spans="2:51" x14ac:dyDescent="0.45">
      <c r="B251" t="str">
        <f>IF(AND(Table_dataReported[[#This Row],[sampleId]]&lt;&gt;"",Table_dataReported[[#This Row],[specText]]&lt;&gt;""),_xlfn.CONCAT(Table_dataReported[[#This Row],[sampleId]],"_",Table_dataReported[[#This Row],[specText]]),"")</f>
        <v/>
      </c>
      <c r="I251" t="str">
        <f>IF(Table_dataReported[[#This Row],[traceElText]]&lt;&gt;"",VLOOKUP(Table_dataReported[[#This Row],[traceElText]],Table_traceEl[],2,FALSE),"")</f>
        <v/>
      </c>
      <c r="K251" t="str">
        <f>IF(Table_dataReported[[#This Row],[specText]]&lt;&gt;"",VLOOKUP(Table_dataReported[[#This Row],[specText]],Table_spec[],2,FALSE),"")</f>
        <v/>
      </c>
      <c r="N251" t="str">
        <f>IF(Table_dataReported[[#This Row],[unitText]]&lt;&gt;"",VLOOKUP(Table_dataReported[[#This Row],[unitText]],Table_unit[],2,FALSE),"")</f>
        <v/>
      </c>
      <c r="P251" t="str">
        <f>IF(Table_dataReported[[#This Row],[weightText]]&lt;&gt;"",VLOOKUP(Table_dataReported[[#This Row],[weightText]],Table_weight[],2,FALSE),"")</f>
        <v/>
      </c>
      <c r="R251" t="str">
        <f>IF(Table_dataReported[[#This Row],[methAnText]]&lt;&gt;"",VLOOKUP(Table_dataReported[[#This Row],[methAnText]],Table_methAn[],2,FALSE),"")</f>
        <v/>
      </c>
      <c r="AA251" t="str">
        <f>IF(Table_dataReported[[#This Row],[unitText2]]&lt;&gt;"",VLOOKUP(Table_dataReported[[#This Row],[unitText2]],Table_unit[],2,FALSE),"")</f>
        <v/>
      </c>
      <c r="AB251" t="str">
        <f>IF(Table_dataReported[[#This Row],[unitText2]]="%","dw","")</f>
        <v/>
      </c>
      <c r="AC251" t="str">
        <f>IF(Table_dataReported[[#This Row],[weightText2]]&lt;&gt;"",VLOOKUP(Table_dataReported[[#This Row],[weightText2]],Table_weight[],2,FALSE),"")</f>
        <v/>
      </c>
      <c r="AF251" t="str">
        <f>IF(Table_dataReported[[#This Row],[unitText3]]&lt;&gt;"",VLOOKUP(Table_dataReported[[#This Row],[unitText3]],Table_unit[],2,FALSE),"")</f>
        <v/>
      </c>
      <c r="AG251" t="str">
        <f>IF(Table_dataReported[[#This Row],[unitText3]]="%","dw","")</f>
        <v/>
      </c>
      <c r="AH251" t="str">
        <f>IF(Table_dataReported[[#This Row],[weightText3]]&lt;&gt;"",VLOOKUP(Table_dataReported[[#This Row],[weightText3]],Table_weight[],2,FALSE),"")</f>
        <v/>
      </c>
      <c r="AQ251" t="str">
        <f>IF(Table_dataReported[[#This Row],[sampleId]]&lt;&gt;"", IF(Table_dataReported[[#This Row],[recId]]="","Missing record identifier","OK"),"")</f>
        <v/>
      </c>
      <c r="AR251" t="str">
        <f>IF(Table_dataReported[[#This Row],[sampleId]]&lt;&gt;"", IF(Table_dataReported[[#This Row],[envComp]]="","Missing environmental compartment","OK"),"")</f>
        <v/>
      </c>
      <c r="AS251" t="str">
        <f>IF(Table_dataReported[[#This Row],[sampleId]]&lt;&gt;"", IF(Table_dataReported[[#This Row],[pristineLoc]]="","Missing pristine location","OK"),"")</f>
        <v/>
      </c>
      <c r="AT251" t="str">
        <f>IF(Table_dataReported[[#This Row],[sampleId]]&lt;&gt;"", IF(Table_dataReported[[#This Row],[sampleLocCM]]="","Missing sampling location","OK"),"")</f>
        <v/>
      </c>
      <c r="AU251" t="str">
        <f>IF(Table_dataReported[[#This Row],[sampleId]]&lt;&gt;"", IF(Table_dataReported[[#This Row],[sampleDate]]="","Missing sampling date","OK"),"")</f>
        <v/>
      </c>
      <c r="AV251" t="str">
        <f>IF(Table_dataReported[[#This Row],[sampleId]]&lt;&gt;"", IF(Table_dataReported[[#This Row],[traceElText]]="","Missing trace element","OK"),"")</f>
        <v/>
      </c>
      <c r="AW251" t="str">
        <f>IF(Table_dataReported[[#This Row],[sampleId]]&lt;&gt;"", IF(Table_dataReported[[#This Row],[specText]]="","Missing speciation","OK"),"")</f>
        <v/>
      </c>
      <c r="AX251" t="str">
        <f>IF(Table_dataReported[[#This Row],[sampleId]]&lt;&gt;"", IF(Table_dataReported[[#This Row],[conc]]="","Missing concentration","OK"),"")</f>
        <v/>
      </c>
      <c r="AY251" t="str">
        <f>IF(Table_dataReported[[#This Row],[sampleId]]&lt;&gt;"", IF(Table_dataReported[[#This Row],[conc]]="","Missing method of analysis","OK"),"")</f>
        <v/>
      </c>
    </row>
    <row r="252" spans="2:51" x14ac:dyDescent="0.45">
      <c r="B252" t="str">
        <f>IF(AND(Table_dataReported[[#This Row],[sampleId]]&lt;&gt;"",Table_dataReported[[#This Row],[specText]]&lt;&gt;""),_xlfn.CONCAT(Table_dataReported[[#This Row],[sampleId]],"_",Table_dataReported[[#This Row],[specText]]),"")</f>
        <v/>
      </c>
      <c r="I252" t="str">
        <f>IF(Table_dataReported[[#This Row],[traceElText]]&lt;&gt;"",VLOOKUP(Table_dataReported[[#This Row],[traceElText]],Table_traceEl[],2,FALSE),"")</f>
        <v/>
      </c>
      <c r="K252" t="str">
        <f>IF(Table_dataReported[[#This Row],[specText]]&lt;&gt;"",VLOOKUP(Table_dataReported[[#This Row],[specText]],Table_spec[],2,FALSE),"")</f>
        <v/>
      </c>
      <c r="N252" t="str">
        <f>IF(Table_dataReported[[#This Row],[unitText]]&lt;&gt;"",VLOOKUP(Table_dataReported[[#This Row],[unitText]],Table_unit[],2,FALSE),"")</f>
        <v/>
      </c>
      <c r="P252" t="str">
        <f>IF(Table_dataReported[[#This Row],[weightText]]&lt;&gt;"",VLOOKUP(Table_dataReported[[#This Row],[weightText]],Table_weight[],2,FALSE),"")</f>
        <v/>
      </c>
      <c r="R252" t="str">
        <f>IF(Table_dataReported[[#This Row],[methAnText]]&lt;&gt;"",VLOOKUP(Table_dataReported[[#This Row],[methAnText]],Table_methAn[],2,FALSE),"")</f>
        <v/>
      </c>
      <c r="AA252" t="str">
        <f>IF(Table_dataReported[[#This Row],[unitText2]]&lt;&gt;"",VLOOKUP(Table_dataReported[[#This Row],[unitText2]],Table_unit[],2,FALSE),"")</f>
        <v/>
      </c>
      <c r="AB252" t="str">
        <f>IF(Table_dataReported[[#This Row],[unitText2]]="%","dw","")</f>
        <v/>
      </c>
      <c r="AC252" t="str">
        <f>IF(Table_dataReported[[#This Row],[weightText2]]&lt;&gt;"",VLOOKUP(Table_dataReported[[#This Row],[weightText2]],Table_weight[],2,FALSE),"")</f>
        <v/>
      </c>
      <c r="AF252" t="str">
        <f>IF(Table_dataReported[[#This Row],[unitText3]]&lt;&gt;"",VLOOKUP(Table_dataReported[[#This Row],[unitText3]],Table_unit[],2,FALSE),"")</f>
        <v/>
      </c>
      <c r="AG252" t="str">
        <f>IF(Table_dataReported[[#This Row],[unitText3]]="%","dw","")</f>
        <v/>
      </c>
      <c r="AH252" t="str">
        <f>IF(Table_dataReported[[#This Row],[weightText3]]&lt;&gt;"",VLOOKUP(Table_dataReported[[#This Row],[weightText3]],Table_weight[],2,FALSE),"")</f>
        <v/>
      </c>
      <c r="AQ252" t="str">
        <f>IF(Table_dataReported[[#This Row],[sampleId]]&lt;&gt;"", IF(Table_dataReported[[#This Row],[recId]]="","Missing record identifier","OK"),"")</f>
        <v/>
      </c>
      <c r="AR252" t="str">
        <f>IF(Table_dataReported[[#This Row],[sampleId]]&lt;&gt;"", IF(Table_dataReported[[#This Row],[envComp]]="","Missing environmental compartment","OK"),"")</f>
        <v/>
      </c>
      <c r="AS252" t="str">
        <f>IF(Table_dataReported[[#This Row],[sampleId]]&lt;&gt;"", IF(Table_dataReported[[#This Row],[pristineLoc]]="","Missing pristine location","OK"),"")</f>
        <v/>
      </c>
      <c r="AT252" t="str">
        <f>IF(Table_dataReported[[#This Row],[sampleId]]&lt;&gt;"", IF(Table_dataReported[[#This Row],[sampleLocCM]]="","Missing sampling location","OK"),"")</f>
        <v/>
      </c>
      <c r="AU252" t="str">
        <f>IF(Table_dataReported[[#This Row],[sampleId]]&lt;&gt;"", IF(Table_dataReported[[#This Row],[sampleDate]]="","Missing sampling date","OK"),"")</f>
        <v/>
      </c>
      <c r="AV252" t="str">
        <f>IF(Table_dataReported[[#This Row],[sampleId]]&lt;&gt;"", IF(Table_dataReported[[#This Row],[traceElText]]="","Missing trace element","OK"),"")</f>
        <v/>
      </c>
      <c r="AW252" t="str">
        <f>IF(Table_dataReported[[#This Row],[sampleId]]&lt;&gt;"", IF(Table_dataReported[[#This Row],[specText]]="","Missing speciation","OK"),"")</f>
        <v/>
      </c>
      <c r="AX252" t="str">
        <f>IF(Table_dataReported[[#This Row],[sampleId]]&lt;&gt;"", IF(Table_dataReported[[#This Row],[conc]]="","Missing concentration","OK"),"")</f>
        <v/>
      </c>
      <c r="AY252" t="str">
        <f>IF(Table_dataReported[[#This Row],[sampleId]]&lt;&gt;"", IF(Table_dataReported[[#This Row],[conc]]="","Missing method of analysis","OK"),"")</f>
        <v/>
      </c>
    </row>
    <row r="253" spans="2:51" x14ac:dyDescent="0.45">
      <c r="B253" t="str">
        <f>IF(AND(Table_dataReported[[#This Row],[sampleId]]&lt;&gt;"",Table_dataReported[[#This Row],[specText]]&lt;&gt;""),_xlfn.CONCAT(Table_dataReported[[#This Row],[sampleId]],"_",Table_dataReported[[#This Row],[specText]]),"")</f>
        <v/>
      </c>
      <c r="I253" t="str">
        <f>IF(Table_dataReported[[#This Row],[traceElText]]&lt;&gt;"",VLOOKUP(Table_dataReported[[#This Row],[traceElText]],Table_traceEl[],2,FALSE),"")</f>
        <v/>
      </c>
      <c r="K253" t="str">
        <f>IF(Table_dataReported[[#This Row],[specText]]&lt;&gt;"",VLOOKUP(Table_dataReported[[#This Row],[specText]],Table_spec[],2,FALSE),"")</f>
        <v/>
      </c>
      <c r="N253" t="str">
        <f>IF(Table_dataReported[[#This Row],[unitText]]&lt;&gt;"",VLOOKUP(Table_dataReported[[#This Row],[unitText]],Table_unit[],2,FALSE),"")</f>
        <v/>
      </c>
      <c r="P253" t="str">
        <f>IF(Table_dataReported[[#This Row],[weightText]]&lt;&gt;"",VLOOKUP(Table_dataReported[[#This Row],[weightText]],Table_weight[],2,FALSE),"")</f>
        <v/>
      </c>
      <c r="R253" t="str">
        <f>IF(Table_dataReported[[#This Row],[methAnText]]&lt;&gt;"",VLOOKUP(Table_dataReported[[#This Row],[methAnText]],Table_methAn[],2,FALSE),"")</f>
        <v/>
      </c>
      <c r="AA253" t="str">
        <f>IF(Table_dataReported[[#This Row],[unitText2]]&lt;&gt;"",VLOOKUP(Table_dataReported[[#This Row],[unitText2]],Table_unit[],2,FALSE),"")</f>
        <v/>
      </c>
      <c r="AB253" t="str">
        <f>IF(Table_dataReported[[#This Row],[unitText2]]="%","dw","")</f>
        <v/>
      </c>
      <c r="AC253" t="str">
        <f>IF(Table_dataReported[[#This Row],[weightText2]]&lt;&gt;"",VLOOKUP(Table_dataReported[[#This Row],[weightText2]],Table_weight[],2,FALSE),"")</f>
        <v/>
      </c>
      <c r="AF253" t="str">
        <f>IF(Table_dataReported[[#This Row],[unitText3]]&lt;&gt;"",VLOOKUP(Table_dataReported[[#This Row],[unitText3]],Table_unit[],2,FALSE),"")</f>
        <v/>
      </c>
      <c r="AG253" t="str">
        <f>IF(Table_dataReported[[#This Row],[unitText3]]="%","dw","")</f>
        <v/>
      </c>
      <c r="AH253" t="str">
        <f>IF(Table_dataReported[[#This Row],[weightText3]]&lt;&gt;"",VLOOKUP(Table_dataReported[[#This Row],[weightText3]],Table_weight[],2,FALSE),"")</f>
        <v/>
      </c>
      <c r="AQ253" t="str">
        <f>IF(Table_dataReported[[#This Row],[sampleId]]&lt;&gt;"", IF(Table_dataReported[[#This Row],[recId]]="","Missing record identifier","OK"),"")</f>
        <v/>
      </c>
      <c r="AR253" t="str">
        <f>IF(Table_dataReported[[#This Row],[sampleId]]&lt;&gt;"", IF(Table_dataReported[[#This Row],[envComp]]="","Missing environmental compartment","OK"),"")</f>
        <v/>
      </c>
      <c r="AS253" t="str">
        <f>IF(Table_dataReported[[#This Row],[sampleId]]&lt;&gt;"", IF(Table_dataReported[[#This Row],[pristineLoc]]="","Missing pristine location","OK"),"")</f>
        <v/>
      </c>
      <c r="AT253" t="str">
        <f>IF(Table_dataReported[[#This Row],[sampleId]]&lt;&gt;"", IF(Table_dataReported[[#This Row],[sampleLocCM]]="","Missing sampling location","OK"),"")</f>
        <v/>
      </c>
      <c r="AU253" t="str">
        <f>IF(Table_dataReported[[#This Row],[sampleId]]&lt;&gt;"", IF(Table_dataReported[[#This Row],[sampleDate]]="","Missing sampling date","OK"),"")</f>
        <v/>
      </c>
      <c r="AV253" t="str">
        <f>IF(Table_dataReported[[#This Row],[sampleId]]&lt;&gt;"", IF(Table_dataReported[[#This Row],[traceElText]]="","Missing trace element","OK"),"")</f>
        <v/>
      </c>
      <c r="AW253" t="str">
        <f>IF(Table_dataReported[[#This Row],[sampleId]]&lt;&gt;"", IF(Table_dataReported[[#This Row],[specText]]="","Missing speciation","OK"),"")</f>
        <v/>
      </c>
      <c r="AX253" t="str">
        <f>IF(Table_dataReported[[#This Row],[sampleId]]&lt;&gt;"", IF(Table_dataReported[[#This Row],[conc]]="","Missing concentration","OK"),"")</f>
        <v/>
      </c>
      <c r="AY253" t="str">
        <f>IF(Table_dataReported[[#This Row],[sampleId]]&lt;&gt;"", IF(Table_dataReported[[#This Row],[conc]]="","Missing method of analysis","OK"),"")</f>
        <v/>
      </c>
    </row>
    <row r="254" spans="2:51" x14ac:dyDescent="0.45">
      <c r="B254" t="str">
        <f>IF(AND(Table_dataReported[[#This Row],[sampleId]]&lt;&gt;"",Table_dataReported[[#This Row],[specText]]&lt;&gt;""),_xlfn.CONCAT(Table_dataReported[[#This Row],[sampleId]],"_",Table_dataReported[[#This Row],[specText]]),"")</f>
        <v/>
      </c>
      <c r="I254" t="str">
        <f>IF(Table_dataReported[[#This Row],[traceElText]]&lt;&gt;"",VLOOKUP(Table_dataReported[[#This Row],[traceElText]],Table_traceEl[],2,FALSE),"")</f>
        <v/>
      </c>
      <c r="K254" t="str">
        <f>IF(Table_dataReported[[#This Row],[specText]]&lt;&gt;"",VLOOKUP(Table_dataReported[[#This Row],[specText]],Table_spec[],2,FALSE),"")</f>
        <v/>
      </c>
      <c r="N254" t="str">
        <f>IF(Table_dataReported[[#This Row],[unitText]]&lt;&gt;"",VLOOKUP(Table_dataReported[[#This Row],[unitText]],Table_unit[],2,FALSE),"")</f>
        <v/>
      </c>
      <c r="P254" t="str">
        <f>IF(Table_dataReported[[#This Row],[weightText]]&lt;&gt;"",VLOOKUP(Table_dataReported[[#This Row],[weightText]],Table_weight[],2,FALSE),"")</f>
        <v/>
      </c>
      <c r="R254" t="str">
        <f>IF(Table_dataReported[[#This Row],[methAnText]]&lt;&gt;"",VLOOKUP(Table_dataReported[[#This Row],[methAnText]],Table_methAn[],2,FALSE),"")</f>
        <v/>
      </c>
      <c r="AA254" t="str">
        <f>IF(Table_dataReported[[#This Row],[unitText2]]&lt;&gt;"",VLOOKUP(Table_dataReported[[#This Row],[unitText2]],Table_unit[],2,FALSE),"")</f>
        <v/>
      </c>
      <c r="AB254" t="str">
        <f>IF(Table_dataReported[[#This Row],[unitText2]]="%","dw","")</f>
        <v/>
      </c>
      <c r="AC254" t="str">
        <f>IF(Table_dataReported[[#This Row],[weightText2]]&lt;&gt;"",VLOOKUP(Table_dataReported[[#This Row],[weightText2]],Table_weight[],2,FALSE),"")</f>
        <v/>
      </c>
      <c r="AF254" t="str">
        <f>IF(Table_dataReported[[#This Row],[unitText3]]&lt;&gt;"",VLOOKUP(Table_dataReported[[#This Row],[unitText3]],Table_unit[],2,FALSE),"")</f>
        <v/>
      </c>
      <c r="AG254" t="str">
        <f>IF(Table_dataReported[[#This Row],[unitText3]]="%","dw","")</f>
        <v/>
      </c>
      <c r="AH254" t="str">
        <f>IF(Table_dataReported[[#This Row],[weightText3]]&lt;&gt;"",VLOOKUP(Table_dataReported[[#This Row],[weightText3]],Table_weight[],2,FALSE),"")</f>
        <v/>
      </c>
      <c r="AQ254" t="str">
        <f>IF(Table_dataReported[[#This Row],[sampleId]]&lt;&gt;"", IF(Table_dataReported[[#This Row],[recId]]="","Missing record identifier","OK"),"")</f>
        <v/>
      </c>
      <c r="AR254" t="str">
        <f>IF(Table_dataReported[[#This Row],[sampleId]]&lt;&gt;"", IF(Table_dataReported[[#This Row],[envComp]]="","Missing environmental compartment","OK"),"")</f>
        <v/>
      </c>
      <c r="AS254" t="str">
        <f>IF(Table_dataReported[[#This Row],[sampleId]]&lt;&gt;"", IF(Table_dataReported[[#This Row],[pristineLoc]]="","Missing pristine location","OK"),"")</f>
        <v/>
      </c>
      <c r="AT254" t="str">
        <f>IF(Table_dataReported[[#This Row],[sampleId]]&lt;&gt;"", IF(Table_dataReported[[#This Row],[sampleLocCM]]="","Missing sampling location","OK"),"")</f>
        <v/>
      </c>
      <c r="AU254" t="str">
        <f>IF(Table_dataReported[[#This Row],[sampleId]]&lt;&gt;"", IF(Table_dataReported[[#This Row],[sampleDate]]="","Missing sampling date","OK"),"")</f>
        <v/>
      </c>
      <c r="AV254" t="str">
        <f>IF(Table_dataReported[[#This Row],[sampleId]]&lt;&gt;"", IF(Table_dataReported[[#This Row],[traceElText]]="","Missing trace element","OK"),"")</f>
        <v/>
      </c>
      <c r="AW254" t="str">
        <f>IF(Table_dataReported[[#This Row],[sampleId]]&lt;&gt;"", IF(Table_dataReported[[#This Row],[specText]]="","Missing speciation","OK"),"")</f>
        <v/>
      </c>
      <c r="AX254" t="str">
        <f>IF(Table_dataReported[[#This Row],[sampleId]]&lt;&gt;"", IF(Table_dataReported[[#This Row],[conc]]="","Missing concentration","OK"),"")</f>
        <v/>
      </c>
      <c r="AY254" t="str">
        <f>IF(Table_dataReported[[#This Row],[sampleId]]&lt;&gt;"", IF(Table_dataReported[[#This Row],[conc]]="","Missing method of analysis","OK"),"")</f>
        <v/>
      </c>
    </row>
    <row r="255" spans="2:51" x14ac:dyDescent="0.45">
      <c r="B255" t="str">
        <f>IF(AND(Table_dataReported[[#This Row],[sampleId]]&lt;&gt;"",Table_dataReported[[#This Row],[specText]]&lt;&gt;""),_xlfn.CONCAT(Table_dataReported[[#This Row],[sampleId]],"_",Table_dataReported[[#This Row],[specText]]),"")</f>
        <v/>
      </c>
      <c r="I255" t="str">
        <f>IF(Table_dataReported[[#This Row],[traceElText]]&lt;&gt;"",VLOOKUP(Table_dataReported[[#This Row],[traceElText]],Table_traceEl[],2,FALSE),"")</f>
        <v/>
      </c>
      <c r="K255" t="str">
        <f>IF(Table_dataReported[[#This Row],[specText]]&lt;&gt;"",VLOOKUP(Table_dataReported[[#This Row],[specText]],Table_spec[],2,FALSE),"")</f>
        <v/>
      </c>
      <c r="N255" t="str">
        <f>IF(Table_dataReported[[#This Row],[unitText]]&lt;&gt;"",VLOOKUP(Table_dataReported[[#This Row],[unitText]],Table_unit[],2,FALSE),"")</f>
        <v/>
      </c>
      <c r="P255" t="str">
        <f>IF(Table_dataReported[[#This Row],[weightText]]&lt;&gt;"",VLOOKUP(Table_dataReported[[#This Row],[weightText]],Table_weight[],2,FALSE),"")</f>
        <v/>
      </c>
      <c r="R255" t="str">
        <f>IF(Table_dataReported[[#This Row],[methAnText]]&lt;&gt;"",VLOOKUP(Table_dataReported[[#This Row],[methAnText]],Table_methAn[],2,FALSE),"")</f>
        <v/>
      </c>
      <c r="AA255" t="str">
        <f>IF(Table_dataReported[[#This Row],[unitText2]]&lt;&gt;"",VLOOKUP(Table_dataReported[[#This Row],[unitText2]],Table_unit[],2,FALSE),"")</f>
        <v/>
      </c>
      <c r="AB255" t="str">
        <f>IF(Table_dataReported[[#This Row],[unitText2]]="%","dw","")</f>
        <v/>
      </c>
      <c r="AC255" t="str">
        <f>IF(Table_dataReported[[#This Row],[weightText2]]&lt;&gt;"",VLOOKUP(Table_dataReported[[#This Row],[weightText2]],Table_weight[],2,FALSE),"")</f>
        <v/>
      </c>
      <c r="AF255" t="str">
        <f>IF(Table_dataReported[[#This Row],[unitText3]]&lt;&gt;"",VLOOKUP(Table_dataReported[[#This Row],[unitText3]],Table_unit[],2,FALSE),"")</f>
        <v/>
      </c>
      <c r="AG255" t="str">
        <f>IF(Table_dataReported[[#This Row],[unitText3]]="%","dw","")</f>
        <v/>
      </c>
      <c r="AH255" t="str">
        <f>IF(Table_dataReported[[#This Row],[weightText3]]&lt;&gt;"",VLOOKUP(Table_dataReported[[#This Row],[weightText3]],Table_weight[],2,FALSE),"")</f>
        <v/>
      </c>
      <c r="AQ255" t="str">
        <f>IF(Table_dataReported[[#This Row],[sampleId]]&lt;&gt;"", IF(Table_dataReported[[#This Row],[recId]]="","Missing record identifier","OK"),"")</f>
        <v/>
      </c>
      <c r="AR255" t="str">
        <f>IF(Table_dataReported[[#This Row],[sampleId]]&lt;&gt;"", IF(Table_dataReported[[#This Row],[envComp]]="","Missing environmental compartment","OK"),"")</f>
        <v/>
      </c>
      <c r="AS255" t="str">
        <f>IF(Table_dataReported[[#This Row],[sampleId]]&lt;&gt;"", IF(Table_dataReported[[#This Row],[pristineLoc]]="","Missing pristine location","OK"),"")</f>
        <v/>
      </c>
      <c r="AT255" t="str">
        <f>IF(Table_dataReported[[#This Row],[sampleId]]&lt;&gt;"", IF(Table_dataReported[[#This Row],[sampleLocCM]]="","Missing sampling location","OK"),"")</f>
        <v/>
      </c>
      <c r="AU255" t="str">
        <f>IF(Table_dataReported[[#This Row],[sampleId]]&lt;&gt;"", IF(Table_dataReported[[#This Row],[sampleDate]]="","Missing sampling date","OK"),"")</f>
        <v/>
      </c>
      <c r="AV255" t="str">
        <f>IF(Table_dataReported[[#This Row],[sampleId]]&lt;&gt;"", IF(Table_dataReported[[#This Row],[traceElText]]="","Missing trace element","OK"),"")</f>
        <v/>
      </c>
      <c r="AW255" t="str">
        <f>IF(Table_dataReported[[#This Row],[sampleId]]&lt;&gt;"", IF(Table_dataReported[[#This Row],[specText]]="","Missing speciation","OK"),"")</f>
        <v/>
      </c>
      <c r="AX255" t="str">
        <f>IF(Table_dataReported[[#This Row],[sampleId]]&lt;&gt;"", IF(Table_dataReported[[#This Row],[conc]]="","Missing concentration","OK"),"")</f>
        <v/>
      </c>
      <c r="AY255" t="str">
        <f>IF(Table_dataReported[[#This Row],[sampleId]]&lt;&gt;"", IF(Table_dataReported[[#This Row],[conc]]="","Missing method of analysis","OK"),"")</f>
        <v/>
      </c>
    </row>
    <row r="256" spans="2:51" x14ac:dyDescent="0.45">
      <c r="B256" t="str">
        <f>IF(AND(Table_dataReported[[#This Row],[sampleId]]&lt;&gt;"",Table_dataReported[[#This Row],[specText]]&lt;&gt;""),_xlfn.CONCAT(Table_dataReported[[#This Row],[sampleId]],"_",Table_dataReported[[#This Row],[specText]]),"")</f>
        <v/>
      </c>
      <c r="I256" t="str">
        <f>IF(Table_dataReported[[#This Row],[traceElText]]&lt;&gt;"",VLOOKUP(Table_dataReported[[#This Row],[traceElText]],Table_traceEl[],2,FALSE),"")</f>
        <v/>
      </c>
      <c r="K256" t="str">
        <f>IF(Table_dataReported[[#This Row],[specText]]&lt;&gt;"",VLOOKUP(Table_dataReported[[#This Row],[specText]],Table_spec[],2,FALSE),"")</f>
        <v/>
      </c>
      <c r="N256" t="str">
        <f>IF(Table_dataReported[[#This Row],[unitText]]&lt;&gt;"",VLOOKUP(Table_dataReported[[#This Row],[unitText]],Table_unit[],2,FALSE),"")</f>
        <v/>
      </c>
      <c r="P256" t="str">
        <f>IF(Table_dataReported[[#This Row],[weightText]]&lt;&gt;"",VLOOKUP(Table_dataReported[[#This Row],[weightText]],Table_weight[],2,FALSE),"")</f>
        <v/>
      </c>
      <c r="R256" t="str">
        <f>IF(Table_dataReported[[#This Row],[methAnText]]&lt;&gt;"",VLOOKUP(Table_dataReported[[#This Row],[methAnText]],Table_methAn[],2,FALSE),"")</f>
        <v/>
      </c>
      <c r="AA256" t="str">
        <f>IF(Table_dataReported[[#This Row],[unitText2]]&lt;&gt;"",VLOOKUP(Table_dataReported[[#This Row],[unitText2]],Table_unit[],2,FALSE),"")</f>
        <v/>
      </c>
      <c r="AB256" t="str">
        <f>IF(Table_dataReported[[#This Row],[unitText2]]="%","dw","")</f>
        <v/>
      </c>
      <c r="AC256" t="str">
        <f>IF(Table_dataReported[[#This Row],[weightText2]]&lt;&gt;"",VLOOKUP(Table_dataReported[[#This Row],[weightText2]],Table_weight[],2,FALSE),"")</f>
        <v/>
      </c>
      <c r="AF256" t="str">
        <f>IF(Table_dataReported[[#This Row],[unitText3]]&lt;&gt;"",VLOOKUP(Table_dataReported[[#This Row],[unitText3]],Table_unit[],2,FALSE),"")</f>
        <v/>
      </c>
      <c r="AG256" t="str">
        <f>IF(Table_dataReported[[#This Row],[unitText3]]="%","dw","")</f>
        <v/>
      </c>
      <c r="AH256" t="str">
        <f>IF(Table_dataReported[[#This Row],[weightText3]]&lt;&gt;"",VLOOKUP(Table_dataReported[[#This Row],[weightText3]],Table_weight[],2,FALSE),"")</f>
        <v/>
      </c>
      <c r="AQ256" t="str">
        <f>IF(Table_dataReported[[#This Row],[sampleId]]&lt;&gt;"", IF(Table_dataReported[[#This Row],[recId]]="","Missing record identifier","OK"),"")</f>
        <v/>
      </c>
      <c r="AR256" t="str">
        <f>IF(Table_dataReported[[#This Row],[sampleId]]&lt;&gt;"", IF(Table_dataReported[[#This Row],[envComp]]="","Missing environmental compartment","OK"),"")</f>
        <v/>
      </c>
      <c r="AS256" t="str">
        <f>IF(Table_dataReported[[#This Row],[sampleId]]&lt;&gt;"", IF(Table_dataReported[[#This Row],[pristineLoc]]="","Missing pristine location","OK"),"")</f>
        <v/>
      </c>
      <c r="AT256" t="str">
        <f>IF(Table_dataReported[[#This Row],[sampleId]]&lt;&gt;"", IF(Table_dataReported[[#This Row],[sampleLocCM]]="","Missing sampling location","OK"),"")</f>
        <v/>
      </c>
      <c r="AU256" t="str">
        <f>IF(Table_dataReported[[#This Row],[sampleId]]&lt;&gt;"", IF(Table_dataReported[[#This Row],[sampleDate]]="","Missing sampling date","OK"),"")</f>
        <v/>
      </c>
      <c r="AV256" t="str">
        <f>IF(Table_dataReported[[#This Row],[sampleId]]&lt;&gt;"", IF(Table_dataReported[[#This Row],[traceElText]]="","Missing trace element","OK"),"")</f>
        <v/>
      </c>
      <c r="AW256" t="str">
        <f>IF(Table_dataReported[[#This Row],[sampleId]]&lt;&gt;"", IF(Table_dataReported[[#This Row],[specText]]="","Missing speciation","OK"),"")</f>
        <v/>
      </c>
      <c r="AX256" t="str">
        <f>IF(Table_dataReported[[#This Row],[sampleId]]&lt;&gt;"", IF(Table_dataReported[[#This Row],[conc]]="","Missing concentration","OK"),"")</f>
        <v/>
      </c>
      <c r="AY256" t="str">
        <f>IF(Table_dataReported[[#This Row],[sampleId]]&lt;&gt;"", IF(Table_dataReported[[#This Row],[conc]]="","Missing method of analysis","OK"),"")</f>
        <v/>
      </c>
    </row>
    <row r="257" spans="2:51" x14ac:dyDescent="0.45">
      <c r="B257" t="str">
        <f>IF(AND(Table_dataReported[[#This Row],[sampleId]]&lt;&gt;"",Table_dataReported[[#This Row],[specText]]&lt;&gt;""),_xlfn.CONCAT(Table_dataReported[[#This Row],[sampleId]],"_",Table_dataReported[[#This Row],[specText]]),"")</f>
        <v/>
      </c>
      <c r="I257" t="str">
        <f>IF(Table_dataReported[[#This Row],[traceElText]]&lt;&gt;"",VLOOKUP(Table_dataReported[[#This Row],[traceElText]],Table_traceEl[],2,FALSE),"")</f>
        <v/>
      </c>
      <c r="K257" t="str">
        <f>IF(Table_dataReported[[#This Row],[specText]]&lt;&gt;"",VLOOKUP(Table_dataReported[[#This Row],[specText]],Table_spec[],2,FALSE),"")</f>
        <v/>
      </c>
      <c r="N257" t="str">
        <f>IF(Table_dataReported[[#This Row],[unitText]]&lt;&gt;"",VLOOKUP(Table_dataReported[[#This Row],[unitText]],Table_unit[],2,FALSE),"")</f>
        <v/>
      </c>
      <c r="P257" t="str">
        <f>IF(Table_dataReported[[#This Row],[weightText]]&lt;&gt;"",VLOOKUP(Table_dataReported[[#This Row],[weightText]],Table_weight[],2,FALSE),"")</f>
        <v/>
      </c>
      <c r="R257" t="str">
        <f>IF(Table_dataReported[[#This Row],[methAnText]]&lt;&gt;"",VLOOKUP(Table_dataReported[[#This Row],[methAnText]],Table_methAn[],2,FALSE),"")</f>
        <v/>
      </c>
      <c r="AA257" t="str">
        <f>IF(Table_dataReported[[#This Row],[unitText2]]&lt;&gt;"",VLOOKUP(Table_dataReported[[#This Row],[unitText2]],Table_unit[],2,FALSE),"")</f>
        <v/>
      </c>
      <c r="AB257" t="str">
        <f>IF(Table_dataReported[[#This Row],[unitText2]]="%","dw","")</f>
        <v/>
      </c>
      <c r="AC257" t="str">
        <f>IF(Table_dataReported[[#This Row],[weightText2]]&lt;&gt;"",VLOOKUP(Table_dataReported[[#This Row],[weightText2]],Table_weight[],2,FALSE),"")</f>
        <v/>
      </c>
      <c r="AF257" t="str">
        <f>IF(Table_dataReported[[#This Row],[unitText3]]&lt;&gt;"",VLOOKUP(Table_dataReported[[#This Row],[unitText3]],Table_unit[],2,FALSE),"")</f>
        <v/>
      </c>
      <c r="AG257" t="str">
        <f>IF(Table_dataReported[[#This Row],[unitText3]]="%","dw","")</f>
        <v/>
      </c>
      <c r="AH257" t="str">
        <f>IF(Table_dataReported[[#This Row],[weightText3]]&lt;&gt;"",VLOOKUP(Table_dataReported[[#This Row],[weightText3]],Table_weight[],2,FALSE),"")</f>
        <v/>
      </c>
      <c r="AQ257" t="str">
        <f>IF(Table_dataReported[[#This Row],[sampleId]]&lt;&gt;"", IF(Table_dataReported[[#This Row],[recId]]="","Missing record identifier","OK"),"")</f>
        <v/>
      </c>
      <c r="AR257" t="str">
        <f>IF(Table_dataReported[[#This Row],[sampleId]]&lt;&gt;"", IF(Table_dataReported[[#This Row],[envComp]]="","Missing environmental compartment","OK"),"")</f>
        <v/>
      </c>
      <c r="AS257" t="str">
        <f>IF(Table_dataReported[[#This Row],[sampleId]]&lt;&gt;"", IF(Table_dataReported[[#This Row],[pristineLoc]]="","Missing pristine location","OK"),"")</f>
        <v/>
      </c>
      <c r="AT257" t="str">
        <f>IF(Table_dataReported[[#This Row],[sampleId]]&lt;&gt;"", IF(Table_dataReported[[#This Row],[sampleLocCM]]="","Missing sampling location","OK"),"")</f>
        <v/>
      </c>
      <c r="AU257" t="str">
        <f>IF(Table_dataReported[[#This Row],[sampleId]]&lt;&gt;"", IF(Table_dataReported[[#This Row],[sampleDate]]="","Missing sampling date","OK"),"")</f>
        <v/>
      </c>
      <c r="AV257" t="str">
        <f>IF(Table_dataReported[[#This Row],[sampleId]]&lt;&gt;"", IF(Table_dataReported[[#This Row],[traceElText]]="","Missing trace element","OK"),"")</f>
        <v/>
      </c>
      <c r="AW257" t="str">
        <f>IF(Table_dataReported[[#This Row],[sampleId]]&lt;&gt;"", IF(Table_dataReported[[#This Row],[specText]]="","Missing speciation","OK"),"")</f>
        <v/>
      </c>
      <c r="AX257" t="str">
        <f>IF(Table_dataReported[[#This Row],[sampleId]]&lt;&gt;"", IF(Table_dataReported[[#This Row],[conc]]="","Missing concentration","OK"),"")</f>
        <v/>
      </c>
      <c r="AY257" t="str">
        <f>IF(Table_dataReported[[#This Row],[sampleId]]&lt;&gt;"", IF(Table_dataReported[[#This Row],[conc]]="","Missing method of analysis","OK"),"")</f>
        <v/>
      </c>
    </row>
    <row r="258" spans="2:51" x14ac:dyDescent="0.45">
      <c r="B258" t="str">
        <f>IF(AND(Table_dataReported[[#This Row],[sampleId]]&lt;&gt;"",Table_dataReported[[#This Row],[specText]]&lt;&gt;""),_xlfn.CONCAT(Table_dataReported[[#This Row],[sampleId]],"_",Table_dataReported[[#This Row],[specText]]),"")</f>
        <v/>
      </c>
      <c r="I258" t="str">
        <f>IF(Table_dataReported[[#This Row],[traceElText]]&lt;&gt;"",VLOOKUP(Table_dataReported[[#This Row],[traceElText]],Table_traceEl[],2,FALSE),"")</f>
        <v/>
      </c>
      <c r="K258" t="str">
        <f>IF(Table_dataReported[[#This Row],[specText]]&lt;&gt;"",VLOOKUP(Table_dataReported[[#This Row],[specText]],Table_spec[],2,FALSE),"")</f>
        <v/>
      </c>
      <c r="N258" t="str">
        <f>IF(Table_dataReported[[#This Row],[unitText]]&lt;&gt;"",VLOOKUP(Table_dataReported[[#This Row],[unitText]],Table_unit[],2,FALSE),"")</f>
        <v/>
      </c>
      <c r="P258" t="str">
        <f>IF(Table_dataReported[[#This Row],[weightText]]&lt;&gt;"",VLOOKUP(Table_dataReported[[#This Row],[weightText]],Table_weight[],2,FALSE),"")</f>
        <v/>
      </c>
      <c r="R258" t="str">
        <f>IF(Table_dataReported[[#This Row],[methAnText]]&lt;&gt;"",VLOOKUP(Table_dataReported[[#This Row],[methAnText]],Table_methAn[],2,FALSE),"")</f>
        <v/>
      </c>
      <c r="AA258" t="str">
        <f>IF(Table_dataReported[[#This Row],[unitText2]]&lt;&gt;"",VLOOKUP(Table_dataReported[[#This Row],[unitText2]],Table_unit[],2,FALSE),"")</f>
        <v/>
      </c>
      <c r="AB258" t="str">
        <f>IF(Table_dataReported[[#This Row],[unitText2]]="%","dw","")</f>
        <v/>
      </c>
      <c r="AC258" t="str">
        <f>IF(Table_dataReported[[#This Row],[weightText2]]&lt;&gt;"",VLOOKUP(Table_dataReported[[#This Row],[weightText2]],Table_weight[],2,FALSE),"")</f>
        <v/>
      </c>
      <c r="AF258" t="str">
        <f>IF(Table_dataReported[[#This Row],[unitText3]]&lt;&gt;"",VLOOKUP(Table_dataReported[[#This Row],[unitText3]],Table_unit[],2,FALSE),"")</f>
        <v/>
      </c>
      <c r="AG258" t="str">
        <f>IF(Table_dataReported[[#This Row],[unitText3]]="%","dw","")</f>
        <v/>
      </c>
      <c r="AH258" t="str">
        <f>IF(Table_dataReported[[#This Row],[weightText3]]&lt;&gt;"",VLOOKUP(Table_dataReported[[#This Row],[weightText3]],Table_weight[],2,FALSE),"")</f>
        <v/>
      </c>
      <c r="AQ258" t="str">
        <f>IF(Table_dataReported[[#This Row],[sampleId]]&lt;&gt;"", IF(Table_dataReported[[#This Row],[recId]]="","Missing record identifier","OK"),"")</f>
        <v/>
      </c>
      <c r="AR258" t="str">
        <f>IF(Table_dataReported[[#This Row],[sampleId]]&lt;&gt;"", IF(Table_dataReported[[#This Row],[envComp]]="","Missing environmental compartment","OK"),"")</f>
        <v/>
      </c>
      <c r="AS258" t="str">
        <f>IF(Table_dataReported[[#This Row],[sampleId]]&lt;&gt;"", IF(Table_dataReported[[#This Row],[pristineLoc]]="","Missing pristine location","OK"),"")</f>
        <v/>
      </c>
      <c r="AT258" t="str">
        <f>IF(Table_dataReported[[#This Row],[sampleId]]&lt;&gt;"", IF(Table_dataReported[[#This Row],[sampleLocCM]]="","Missing sampling location","OK"),"")</f>
        <v/>
      </c>
      <c r="AU258" t="str">
        <f>IF(Table_dataReported[[#This Row],[sampleId]]&lt;&gt;"", IF(Table_dataReported[[#This Row],[sampleDate]]="","Missing sampling date","OK"),"")</f>
        <v/>
      </c>
      <c r="AV258" t="str">
        <f>IF(Table_dataReported[[#This Row],[sampleId]]&lt;&gt;"", IF(Table_dataReported[[#This Row],[traceElText]]="","Missing trace element","OK"),"")</f>
        <v/>
      </c>
      <c r="AW258" t="str">
        <f>IF(Table_dataReported[[#This Row],[sampleId]]&lt;&gt;"", IF(Table_dataReported[[#This Row],[specText]]="","Missing speciation","OK"),"")</f>
        <v/>
      </c>
      <c r="AX258" t="str">
        <f>IF(Table_dataReported[[#This Row],[sampleId]]&lt;&gt;"", IF(Table_dataReported[[#This Row],[conc]]="","Missing concentration","OK"),"")</f>
        <v/>
      </c>
      <c r="AY258" t="str">
        <f>IF(Table_dataReported[[#This Row],[sampleId]]&lt;&gt;"", IF(Table_dataReported[[#This Row],[conc]]="","Missing method of analysis","OK"),"")</f>
        <v/>
      </c>
    </row>
    <row r="259" spans="2:51" x14ac:dyDescent="0.45">
      <c r="B259" t="str">
        <f>IF(AND(Table_dataReported[[#This Row],[sampleId]]&lt;&gt;"",Table_dataReported[[#This Row],[specText]]&lt;&gt;""),_xlfn.CONCAT(Table_dataReported[[#This Row],[sampleId]],"_",Table_dataReported[[#This Row],[specText]]),"")</f>
        <v/>
      </c>
      <c r="I259" t="str">
        <f>IF(Table_dataReported[[#This Row],[traceElText]]&lt;&gt;"",VLOOKUP(Table_dataReported[[#This Row],[traceElText]],Table_traceEl[],2,FALSE),"")</f>
        <v/>
      </c>
      <c r="K259" t="str">
        <f>IF(Table_dataReported[[#This Row],[specText]]&lt;&gt;"",VLOOKUP(Table_dataReported[[#This Row],[specText]],Table_spec[],2,FALSE),"")</f>
        <v/>
      </c>
      <c r="N259" t="str">
        <f>IF(Table_dataReported[[#This Row],[unitText]]&lt;&gt;"",VLOOKUP(Table_dataReported[[#This Row],[unitText]],Table_unit[],2,FALSE),"")</f>
        <v/>
      </c>
      <c r="P259" t="str">
        <f>IF(Table_dataReported[[#This Row],[weightText]]&lt;&gt;"",VLOOKUP(Table_dataReported[[#This Row],[weightText]],Table_weight[],2,FALSE),"")</f>
        <v/>
      </c>
      <c r="R259" t="str">
        <f>IF(Table_dataReported[[#This Row],[methAnText]]&lt;&gt;"",VLOOKUP(Table_dataReported[[#This Row],[methAnText]],Table_methAn[],2,FALSE),"")</f>
        <v/>
      </c>
      <c r="AA259" t="str">
        <f>IF(Table_dataReported[[#This Row],[unitText2]]&lt;&gt;"",VLOOKUP(Table_dataReported[[#This Row],[unitText2]],Table_unit[],2,FALSE),"")</f>
        <v/>
      </c>
      <c r="AB259" t="str">
        <f>IF(Table_dataReported[[#This Row],[unitText2]]="%","dw","")</f>
        <v/>
      </c>
      <c r="AC259" t="str">
        <f>IF(Table_dataReported[[#This Row],[weightText2]]&lt;&gt;"",VLOOKUP(Table_dataReported[[#This Row],[weightText2]],Table_weight[],2,FALSE),"")</f>
        <v/>
      </c>
      <c r="AF259" t="str">
        <f>IF(Table_dataReported[[#This Row],[unitText3]]&lt;&gt;"",VLOOKUP(Table_dataReported[[#This Row],[unitText3]],Table_unit[],2,FALSE),"")</f>
        <v/>
      </c>
      <c r="AG259" t="str">
        <f>IF(Table_dataReported[[#This Row],[unitText3]]="%","dw","")</f>
        <v/>
      </c>
      <c r="AH259" t="str">
        <f>IF(Table_dataReported[[#This Row],[weightText3]]&lt;&gt;"",VLOOKUP(Table_dataReported[[#This Row],[weightText3]],Table_weight[],2,FALSE),"")</f>
        <v/>
      </c>
      <c r="AQ259" t="str">
        <f>IF(Table_dataReported[[#This Row],[sampleId]]&lt;&gt;"", IF(Table_dataReported[[#This Row],[recId]]="","Missing record identifier","OK"),"")</f>
        <v/>
      </c>
      <c r="AR259" t="str">
        <f>IF(Table_dataReported[[#This Row],[sampleId]]&lt;&gt;"", IF(Table_dataReported[[#This Row],[envComp]]="","Missing environmental compartment","OK"),"")</f>
        <v/>
      </c>
      <c r="AS259" t="str">
        <f>IF(Table_dataReported[[#This Row],[sampleId]]&lt;&gt;"", IF(Table_dataReported[[#This Row],[pristineLoc]]="","Missing pristine location","OK"),"")</f>
        <v/>
      </c>
      <c r="AT259" t="str">
        <f>IF(Table_dataReported[[#This Row],[sampleId]]&lt;&gt;"", IF(Table_dataReported[[#This Row],[sampleLocCM]]="","Missing sampling location","OK"),"")</f>
        <v/>
      </c>
      <c r="AU259" t="str">
        <f>IF(Table_dataReported[[#This Row],[sampleId]]&lt;&gt;"", IF(Table_dataReported[[#This Row],[sampleDate]]="","Missing sampling date","OK"),"")</f>
        <v/>
      </c>
      <c r="AV259" t="str">
        <f>IF(Table_dataReported[[#This Row],[sampleId]]&lt;&gt;"", IF(Table_dataReported[[#This Row],[traceElText]]="","Missing trace element","OK"),"")</f>
        <v/>
      </c>
      <c r="AW259" t="str">
        <f>IF(Table_dataReported[[#This Row],[sampleId]]&lt;&gt;"", IF(Table_dataReported[[#This Row],[specText]]="","Missing speciation","OK"),"")</f>
        <v/>
      </c>
      <c r="AX259" t="str">
        <f>IF(Table_dataReported[[#This Row],[sampleId]]&lt;&gt;"", IF(Table_dataReported[[#This Row],[conc]]="","Missing concentration","OK"),"")</f>
        <v/>
      </c>
      <c r="AY259" t="str">
        <f>IF(Table_dataReported[[#This Row],[sampleId]]&lt;&gt;"", IF(Table_dataReported[[#This Row],[conc]]="","Missing method of analysis","OK"),"")</f>
        <v/>
      </c>
    </row>
    <row r="260" spans="2:51" x14ac:dyDescent="0.45">
      <c r="B260" t="str">
        <f>IF(AND(Table_dataReported[[#This Row],[sampleId]]&lt;&gt;"",Table_dataReported[[#This Row],[specText]]&lt;&gt;""),_xlfn.CONCAT(Table_dataReported[[#This Row],[sampleId]],"_",Table_dataReported[[#This Row],[specText]]),"")</f>
        <v/>
      </c>
      <c r="I260" t="str">
        <f>IF(Table_dataReported[[#This Row],[traceElText]]&lt;&gt;"",VLOOKUP(Table_dataReported[[#This Row],[traceElText]],Table_traceEl[],2,FALSE),"")</f>
        <v/>
      </c>
      <c r="K260" t="str">
        <f>IF(Table_dataReported[[#This Row],[specText]]&lt;&gt;"",VLOOKUP(Table_dataReported[[#This Row],[specText]],Table_spec[],2,FALSE),"")</f>
        <v/>
      </c>
      <c r="N260" t="str">
        <f>IF(Table_dataReported[[#This Row],[unitText]]&lt;&gt;"",VLOOKUP(Table_dataReported[[#This Row],[unitText]],Table_unit[],2,FALSE),"")</f>
        <v/>
      </c>
      <c r="P260" t="str">
        <f>IF(Table_dataReported[[#This Row],[weightText]]&lt;&gt;"",VLOOKUP(Table_dataReported[[#This Row],[weightText]],Table_weight[],2,FALSE),"")</f>
        <v/>
      </c>
      <c r="R260" t="str">
        <f>IF(Table_dataReported[[#This Row],[methAnText]]&lt;&gt;"",VLOOKUP(Table_dataReported[[#This Row],[methAnText]],Table_methAn[],2,FALSE),"")</f>
        <v/>
      </c>
      <c r="AA260" t="str">
        <f>IF(Table_dataReported[[#This Row],[unitText2]]&lt;&gt;"",VLOOKUP(Table_dataReported[[#This Row],[unitText2]],Table_unit[],2,FALSE),"")</f>
        <v/>
      </c>
      <c r="AB260" t="str">
        <f>IF(Table_dataReported[[#This Row],[unitText2]]="%","dw","")</f>
        <v/>
      </c>
      <c r="AC260" t="str">
        <f>IF(Table_dataReported[[#This Row],[weightText2]]&lt;&gt;"",VLOOKUP(Table_dataReported[[#This Row],[weightText2]],Table_weight[],2,FALSE),"")</f>
        <v/>
      </c>
      <c r="AF260" t="str">
        <f>IF(Table_dataReported[[#This Row],[unitText3]]&lt;&gt;"",VLOOKUP(Table_dataReported[[#This Row],[unitText3]],Table_unit[],2,FALSE),"")</f>
        <v/>
      </c>
      <c r="AG260" t="str">
        <f>IF(Table_dataReported[[#This Row],[unitText3]]="%","dw","")</f>
        <v/>
      </c>
      <c r="AH260" t="str">
        <f>IF(Table_dataReported[[#This Row],[weightText3]]&lt;&gt;"",VLOOKUP(Table_dataReported[[#This Row],[weightText3]],Table_weight[],2,FALSE),"")</f>
        <v/>
      </c>
      <c r="AQ260" t="str">
        <f>IF(Table_dataReported[[#This Row],[sampleId]]&lt;&gt;"", IF(Table_dataReported[[#This Row],[recId]]="","Missing record identifier","OK"),"")</f>
        <v/>
      </c>
      <c r="AR260" t="str">
        <f>IF(Table_dataReported[[#This Row],[sampleId]]&lt;&gt;"", IF(Table_dataReported[[#This Row],[envComp]]="","Missing environmental compartment","OK"),"")</f>
        <v/>
      </c>
      <c r="AS260" t="str">
        <f>IF(Table_dataReported[[#This Row],[sampleId]]&lt;&gt;"", IF(Table_dataReported[[#This Row],[pristineLoc]]="","Missing pristine location","OK"),"")</f>
        <v/>
      </c>
      <c r="AT260" t="str">
        <f>IF(Table_dataReported[[#This Row],[sampleId]]&lt;&gt;"", IF(Table_dataReported[[#This Row],[sampleLocCM]]="","Missing sampling location","OK"),"")</f>
        <v/>
      </c>
      <c r="AU260" t="str">
        <f>IF(Table_dataReported[[#This Row],[sampleId]]&lt;&gt;"", IF(Table_dataReported[[#This Row],[sampleDate]]="","Missing sampling date","OK"),"")</f>
        <v/>
      </c>
      <c r="AV260" t="str">
        <f>IF(Table_dataReported[[#This Row],[sampleId]]&lt;&gt;"", IF(Table_dataReported[[#This Row],[traceElText]]="","Missing trace element","OK"),"")</f>
        <v/>
      </c>
      <c r="AW260" t="str">
        <f>IF(Table_dataReported[[#This Row],[sampleId]]&lt;&gt;"", IF(Table_dataReported[[#This Row],[specText]]="","Missing speciation","OK"),"")</f>
        <v/>
      </c>
      <c r="AX260" t="str">
        <f>IF(Table_dataReported[[#This Row],[sampleId]]&lt;&gt;"", IF(Table_dataReported[[#This Row],[conc]]="","Missing concentration","OK"),"")</f>
        <v/>
      </c>
      <c r="AY260" t="str">
        <f>IF(Table_dataReported[[#This Row],[sampleId]]&lt;&gt;"", IF(Table_dataReported[[#This Row],[conc]]="","Missing method of analysis","OK"),"")</f>
        <v/>
      </c>
    </row>
    <row r="261" spans="2:51" x14ac:dyDescent="0.45">
      <c r="B261" t="str">
        <f>IF(AND(Table_dataReported[[#This Row],[sampleId]]&lt;&gt;"",Table_dataReported[[#This Row],[specText]]&lt;&gt;""),_xlfn.CONCAT(Table_dataReported[[#This Row],[sampleId]],"_",Table_dataReported[[#This Row],[specText]]),"")</f>
        <v/>
      </c>
      <c r="I261" t="str">
        <f>IF(Table_dataReported[[#This Row],[traceElText]]&lt;&gt;"",VLOOKUP(Table_dataReported[[#This Row],[traceElText]],Table_traceEl[],2,FALSE),"")</f>
        <v/>
      </c>
      <c r="K261" t="str">
        <f>IF(Table_dataReported[[#This Row],[specText]]&lt;&gt;"",VLOOKUP(Table_dataReported[[#This Row],[specText]],Table_spec[],2,FALSE),"")</f>
        <v/>
      </c>
      <c r="N261" t="str">
        <f>IF(Table_dataReported[[#This Row],[unitText]]&lt;&gt;"",VLOOKUP(Table_dataReported[[#This Row],[unitText]],Table_unit[],2,FALSE),"")</f>
        <v/>
      </c>
      <c r="P261" t="str">
        <f>IF(Table_dataReported[[#This Row],[weightText]]&lt;&gt;"",VLOOKUP(Table_dataReported[[#This Row],[weightText]],Table_weight[],2,FALSE),"")</f>
        <v/>
      </c>
      <c r="R261" t="str">
        <f>IF(Table_dataReported[[#This Row],[methAnText]]&lt;&gt;"",VLOOKUP(Table_dataReported[[#This Row],[methAnText]],Table_methAn[],2,FALSE),"")</f>
        <v/>
      </c>
      <c r="AA261" t="str">
        <f>IF(Table_dataReported[[#This Row],[unitText2]]&lt;&gt;"",VLOOKUP(Table_dataReported[[#This Row],[unitText2]],Table_unit[],2,FALSE),"")</f>
        <v/>
      </c>
      <c r="AB261" t="str">
        <f>IF(Table_dataReported[[#This Row],[unitText2]]="%","dw","")</f>
        <v/>
      </c>
      <c r="AC261" t="str">
        <f>IF(Table_dataReported[[#This Row],[weightText2]]&lt;&gt;"",VLOOKUP(Table_dataReported[[#This Row],[weightText2]],Table_weight[],2,FALSE),"")</f>
        <v/>
      </c>
      <c r="AF261" t="str">
        <f>IF(Table_dataReported[[#This Row],[unitText3]]&lt;&gt;"",VLOOKUP(Table_dataReported[[#This Row],[unitText3]],Table_unit[],2,FALSE),"")</f>
        <v/>
      </c>
      <c r="AG261" t="str">
        <f>IF(Table_dataReported[[#This Row],[unitText3]]="%","dw","")</f>
        <v/>
      </c>
      <c r="AH261" t="str">
        <f>IF(Table_dataReported[[#This Row],[weightText3]]&lt;&gt;"",VLOOKUP(Table_dataReported[[#This Row],[weightText3]],Table_weight[],2,FALSE),"")</f>
        <v/>
      </c>
      <c r="AQ261" t="str">
        <f>IF(Table_dataReported[[#This Row],[sampleId]]&lt;&gt;"", IF(Table_dataReported[[#This Row],[recId]]="","Missing record identifier","OK"),"")</f>
        <v/>
      </c>
      <c r="AR261" t="str">
        <f>IF(Table_dataReported[[#This Row],[sampleId]]&lt;&gt;"", IF(Table_dataReported[[#This Row],[envComp]]="","Missing environmental compartment","OK"),"")</f>
        <v/>
      </c>
      <c r="AS261" t="str">
        <f>IF(Table_dataReported[[#This Row],[sampleId]]&lt;&gt;"", IF(Table_dataReported[[#This Row],[pristineLoc]]="","Missing pristine location","OK"),"")</f>
        <v/>
      </c>
      <c r="AT261" t="str">
        <f>IF(Table_dataReported[[#This Row],[sampleId]]&lt;&gt;"", IF(Table_dataReported[[#This Row],[sampleLocCM]]="","Missing sampling location","OK"),"")</f>
        <v/>
      </c>
      <c r="AU261" t="str">
        <f>IF(Table_dataReported[[#This Row],[sampleId]]&lt;&gt;"", IF(Table_dataReported[[#This Row],[sampleDate]]="","Missing sampling date","OK"),"")</f>
        <v/>
      </c>
      <c r="AV261" t="str">
        <f>IF(Table_dataReported[[#This Row],[sampleId]]&lt;&gt;"", IF(Table_dataReported[[#This Row],[traceElText]]="","Missing trace element","OK"),"")</f>
        <v/>
      </c>
      <c r="AW261" t="str">
        <f>IF(Table_dataReported[[#This Row],[sampleId]]&lt;&gt;"", IF(Table_dataReported[[#This Row],[specText]]="","Missing speciation","OK"),"")</f>
        <v/>
      </c>
      <c r="AX261" t="str">
        <f>IF(Table_dataReported[[#This Row],[sampleId]]&lt;&gt;"", IF(Table_dataReported[[#This Row],[conc]]="","Missing concentration","OK"),"")</f>
        <v/>
      </c>
      <c r="AY261" t="str">
        <f>IF(Table_dataReported[[#This Row],[sampleId]]&lt;&gt;"", IF(Table_dataReported[[#This Row],[conc]]="","Missing method of analysis","OK"),"")</f>
        <v/>
      </c>
    </row>
    <row r="262" spans="2:51" x14ac:dyDescent="0.45">
      <c r="B262" t="str">
        <f>IF(AND(Table_dataReported[[#This Row],[sampleId]]&lt;&gt;"",Table_dataReported[[#This Row],[specText]]&lt;&gt;""),_xlfn.CONCAT(Table_dataReported[[#This Row],[sampleId]],"_",Table_dataReported[[#This Row],[specText]]),"")</f>
        <v/>
      </c>
      <c r="I262" t="str">
        <f>IF(Table_dataReported[[#This Row],[traceElText]]&lt;&gt;"",VLOOKUP(Table_dataReported[[#This Row],[traceElText]],Table_traceEl[],2,FALSE),"")</f>
        <v/>
      </c>
      <c r="K262" t="str">
        <f>IF(Table_dataReported[[#This Row],[specText]]&lt;&gt;"",VLOOKUP(Table_dataReported[[#This Row],[specText]],Table_spec[],2,FALSE),"")</f>
        <v/>
      </c>
      <c r="N262" t="str">
        <f>IF(Table_dataReported[[#This Row],[unitText]]&lt;&gt;"",VLOOKUP(Table_dataReported[[#This Row],[unitText]],Table_unit[],2,FALSE),"")</f>
        <v/>
      </c>
      <c r="P262" t="str">
        <f>IF(Table_dataReported[[#This Row],[weightText]]&lt;&gt;"",VLOOKUP(Table_dataReported[[#This Row],[weightText]],Table_weight[],2,FALSE),"")</f>
        <v/>
      </c>
      <c r="R262" t="str">
        <f>IF(Table_dataReported[[#This Row],[methAnText]]&lt;&gt;"",VLOOKUP(Table_dataReported[[#This Row],[methAnText]],Table_methAn[],2,FALSE),"")</f>
        <v/>
      </c>
      <c r="AA262" t="str">
        <f>IF(Table_dataReported[[#This Row],[unitText2]]&lt;&gt;"",VLOOKUP(Table_dataReported[[#This Row],[unitText2]],Table_unit[],2,FALSE),"")</f>
        <v/>
      </c>
      <c r="AB262" t="str">
        <f>IF(Table_dataReported[[#This Row],[unitText2]]="%","dw","")</f>
        <v/>
      </c>
      <c r="AC262" t="str">
        <f>IF(Table_dataReported[[#This Row],[weightText2]]&lt;&gt;"",VLOOKUP(Table_dataReported[[#This Row],[weightText2]],Table_weight[],2,FALSE),"")</f>
        <v/>
      </c>
      <c r="AF262" t="str">
        <f>IF(Table_dataReported[[#This Row],[unitText3]]&lt;&gt;"",VLOOKUP(Table_dataReported[[#This Row],[unitText3]],Table_unit[],2,FALSE),"")</f>
        <v/>
      </c>
      <c r="AG262" t="str">
        <f>IF(Table_dataReported[[#This Row],[unitText3]]="%","dw","")</f>
        <v/>
      </c>
      <c r="AH262" t="str">
        <f>IF(Table_dataReported[[#This Row],[weightText3]]&lt;&gt;"",VLOOKUP(Table_dataReported[[#This Row],[weightText3]],Table_weight[],2,FALSE),"")</f>
        <v/>
      </c>
      <c r="AQ262" t="str">
        <f>IF(Table_dataReported[[#This Row],[sampleId]]&lt;&gt;"", IF(Table_dataReported[[#This Row],[recId]]="","Missing record identifier","OK"),"")</f>
        <v/>
      </c>
      <c r="AR262" t="str">
        <f>IF(Table_dataReported[[#This Row],[sampleId]]&lt;&gt;"", IF(Table_dataReported[[#This Row],[envComp]]="","Missing environmental compartment","OK"),"")</f>
        <v/>
      </c>
      <c r="AS262" t="str">
        <f>IF(Table_dataReported[[#This Row],[sampleId]]&lt;&gt;"", IF(Table_dataReported[[#This Row],[pristineLoc]]="","Missing pristine location","OK"),"")</f>
        <v/>
      </c>
      <c r="AT262" t="str">
        <f>IF(Table_dataReported[[#This Row],[sampleId]]&lt;&gt;"", IF(Table_dataReported[[#This Row],[sampleLocCM]]="","Missing sampling location","OK"),"")</f>
        <v/>
      </c>
      <c r="AU262" t="str">
        <f>IF(Table_dataReported[[#This Row],[sampleId]]&lt;&gt;"", IF(Table_dataReported[[#This Row],[sampleDate]]="","Missing sampling date","OK"),"")</f>
        <v/>
      </c>
      <c r="AV262" t="str">
        <f>IF(Table_dataReported[[#This Row],[sampleId]]&lt;&gt;"", IF(Table_dataReported[[#This Row],[traceElText]]="","Missing trace element","OK"),"")</f>
        <v/>
      </c>
      <c r="AW262" t="str">
        <f>IF(Table_dataReported[[#This Row],[sampleId]]&lt;&gt;"", IF(Table_dataReported[[#This Row],[specText]]="","Missing speciation","OK"),"")</f>
        <v/>
      </c>
      <c r="AX262" t="str">
        <f>IF(Table_dataReported[[#This Row],[sampleId]]&lt;&gt;"", IF(Table_dataReported[[#This Row],[conc]]="","Missing concentration","OK"),"")</f>
        <v/>
      </c>
      <c r="AY262" t="str">
        <f>IF(Table_dataReported[[#This Row],[sampleId]]&lt;&gt;"", IF(Table_dataReported[[#This Row],[conc]]="","Missing method of analysis","OK"),"")</f>
        <v/>
      </c>
    </row>
    <row r="263" spans="2:51" x14ac:dyDescent="0.45">
      <c r="B263" t="str">
        <f>IF(AND(Table_dataReported[[#This Row],[sampleId]]&lt;&gt;"",Table_dataReported[[#This Row],[specText]]&lt;&gt;""),_xlfn.CONCAT(Table_dataReported[[#This Row],[sampleId]],"_",Table_dataReported[[#This Row],[specText]]),"")</f>
        <v/>
      </c>
      <c r="I263" t="str">
        <f>IF(Table_dataReported[[#This Row],[traceElText]]&lt;&gt;"",VLOOKUP(Table_dataReported[[#This Row],[traceElText]],Table_traceEl[],2,FALSE),"")</f>
        <v/>
      </c>
      <c r="K263" t="str">
        <f>IF(Table_dataReported[[#This Row],[specText]]&lt;&gt;"",VLOOKUP(Table_dataReported[[#This Row],[specText]],Table_spec[],2,FALSE),"")</f>
        <v/>
      </c>
      <c r="N263" t="str">
        <f>IF(Table_dataReported[[#This Row],[unitText]]&lt;&gt;"",VLOOKUP(Table_dataReported[[#This Row],[unitText]],Table_unit[],2,FALSE),"")</f>
        <v/>
      </c>
      <c r="P263" t="str">
        <f>IF(Table_dataReported[[#This Row],[weightText]]&lt;&gt;"",VLOOKUP(Table_dataReported[[#This Row],[weightText]],Table_weight[],2,FALSE),"")</f>
        <v/>
      </c>
      <c r="R263" t="str">
        <f>IF(Table_dataReported[[#This Row],[methAnText]]&lt;&gt;"",VLOOKUP(Table_dataReported[[#This Row],[methAnText]],Table_methAn[],2,FALSE),"")</f>
        <v/>
      </c>
      <c r="AA263" t="str">
        <f>IF(Table_dataReported[[#This Row],[unitText2]]&lt;&gt;"",VLOOKUP(Table_dataReported[[#This Row],[unitText2]],Table_unit[],2,FALSE),"")</f>
        <v/>
      </c>
      <c r="AB263" t="str">
        <f>IF(Table_dataReported[[#This Row],[unitText2]]="%","dw","")</f>
        <v/>
      </c>
      <c r="AC263" t="str">
        <f>IF(Table_dataReported[[#This Row],[weightText2]]&lt;&gt;"",VLOOKUP(Table_dataReported[[#This Row],[weightText2]],Table_weight[],2,FALSE),"")</f>
        <v/>
      </c>
      <c r="AF263" t="str">
        <f>IF(Table_dataReported[[#This Row],[unitText3]]&lt;&gt;"",VLOOKUP(Table_dataReported[[#This Row],[unitText3]],Table_unit[],2,FALSE),"")</f>
        <v/>
      </c>
      <c r="AG263" t="str">
        <f>IF(Table_dataReported[[#This Row],[unitText3]]="%","dw","")</f>
        <v/>
      </c>
      <c r="AH263" t="str">
        <f>IF(Table_dataReported[[#This Row],[weightText3]]&lt;&gt;"",VLOOKUP(Table_dataReported[[#This Row],[weightText3]],Table_weight[],2,FALSE),"")</f>
        <v/>
      </c>
      <c r="AQ263" t="str">
        <f>IF(Table_dataReported[[#This Row],[sampleId]]&lt;&gt;"", IF(Table_dataReported[[#This Row],[recId]]="","Missing record identifier","OK"),"")</f>
        <v/>
      </c>
      <c r="AR263" t="str">
        <f>IF(Table_dataReported[[#This Row],[sampleId]]&lt;&gt;"", IF(Table_dataReported[[#This Row],[envComp]]="","Missing environmental compartment","OK"),"")</f>
        <v/>
      </c>
      <c r="AS263" t="str">
        <f>IF(Table_dataReported[[#This Row],[sampleId]]&lt;&gt;"", IF(Table_dataReported[[#This Row],[pristineLoc]]="","Missing pristine location","OK"),"")</f>
        <v/>
      </c>
      <c r="AT263" t="str">
        <f>IF(Table_dataReported[[#This Row],[sampleId]]&lt;&gt;"", IF(Table_dataReported[[#This Row],[sampleLocCM]]="","Missing sampling location","OK"),"")</f>
        <v/>
      </c>
      <c r="AU263" t="str">
        <f>IF(Table_dataReported[[#This Row],[sampleId]]&lt;&gt;"", IF(Table_dataReported[[#This Row],[sampleDate]]="","Missing sampling date","OK"),"")</f>
        <v/>
      </c>
      <c r="AV263" t="str">
        <f>IF(Table_dataReported[[#This Row],[sampleId]]&lt;&gt;"", IF(Table_dataReported[[#This Row],[traceElText]]="","Missing trace element","OK"),"")</f>
        <v/>
      </c>
      <c r="AW263" t="str">
        <f>IF(Table_dataReported[[#This Row],[sampleId]]&lt;&gt;"", IF(Table_dataReported[[#This Row],[specText]]="","Missing speciation","OK"),"")</f>
        <v/>
      </c>
      <c r="AX263" t="str">
        <f>IF(Table_dataReported[[#This Row],[sampleId]]&lt;&gt;"", IF(Table_dataReported[[#This Row],[conc]]="","Missing concentration","OK"),"")</f>
        <v/>
      </c>
      <c r="AY263" t="str">
        <f>IF(Table_dataReported[[#This Row],[sampleId]]&lt;&gt;"", IF(Table_dataReported[[#This Row],[conc]]="","Missing method of analysis","OK"),"")</f>
        <v/>
      </c>
    </row>
    <row r="264" spans="2:51" x14ac:dyDescent="0.45">
      <c r="B264" t="str">
        <f>IF(AND(Table_dataReported[[#This Row],[sampleId]]&lt;&gt;"",Table_dataReported[[#This Row],[specText]]&lt;&gt;""),_xlfn.CONCAT(Table_dataReported[[#This Row],[sampleId]],"_",Table_dataReported[[#This Row],[specText]]),"")</f>
        <v/>
      </c>
      <c r="I264" t="str">
        <f>IF(Table_dataReported[[#This Row],[traceElText]]&lt;&gt;"",VLOOKUP(Table_dataReported[[#This Row],[traceElText]],Table_traceEl[],2,FALSE),"")</f>
        <v/>
      </c>
      <c r="K264" t="str">
        <f>IF(Table_dataReported[[#This Row],[specText]]&lt;&gt;"",VLOOKUP(Table_dataReported[[#This Row],[specText]],Table_spec[],2,FALSE),"")</f>
        <v/>
      </c>
      <c r="N264" t="str">
        <f>IF(Table_dataReported[[#This Row],[unitText]]&lt;&gt;"",VLOOKUP(Table_dataReported[[#This Row],[unitText]],Table_unit[],2,FALSE),"")</f>
        <v/>
      </c>
      <c r="P264" t="str">
        <f>IF(Table_dataReported[[#This Row],[weightText]]&lt;&gt;"",VLOOKUP(Table_dataReported[[#This Row],[weightText]],Table_weight[],2,FALSE),"")</f>
        <v/>
      </c>
      <c r="R264" t="str">
        <f>IF(Table_dataReported[[#This Row],[methAnText]]&lt;&gt;"",VLOOKUP(Table_dataReported[[#This Row],[methAnText]],Table_methAn[],2,FALSE),"")</f>
        <v/>
      </c>
      <c r="AA264" t="str">
        <f>IF(Table_dataReported[[#This Row],[unitText2]]&lt;&gt;"",VLOOKUP(Table_dataReported[[#This Row],[unitText2]],Table_unit[],2,FALSE),"")</f>
        <v/>
      </c>
      <c r="AB264" t="str">
        <f>IF(Table_dataReported[[#This Row],[unitText2]]="%","dw","")</f>
        <v/>
      </c>
      <c r="AC264" t="str">
        <f>IF(Table_dataReported[[#This Row],[weightText2]]&lt;&gt;"",VLOOKUP(Table_dataReported[[#This Row],[weightText2]],Table_weight[],2,FALSE),"")</f>
        <v/>
      </c>
      <c r="AF264" t="str">
        <f>IF(Table_dataReported[[#This Row],[unitText3]]&lt;&gt;"",VLOOKUP(Table_dataReported[[#This Row],[unitText3]],Table_unit[],2,FALSE),"")</f>
        <v/>
      </c>
      <c r="AG264" t="str">
        <f>IF(Table_dataReported[[#This Row],[unitText3]]="%","dw","")</f>
        <v/>
      </c>
      <c r="AH264" t="str">
        <f>IF(Table_dataReported[[#This Row],[weightText3]]&lt;&gt;"",VLOOKUP(Table_dataReported[[#This Row],[weightText3]],Table_weight[],2,FALSE),"")</f>
        <v/>
      </c>
      <c r="AQ264" t="str">
        <f>IF(Table_dataReported[[#This Row],[sampleId]]&lt;&gt;"", IF(Table_dataReported[[#This Row],[recId]]="","Missing record identifier","OK"),"")</f>
        <v/>
      </c>
      <c r="AR264" t="str">
        <f>IF(Table_dataReported[[#This Row],[sampleId]]&lt;&gt;"", IF(Table_dataReported[[#This Row],[envComp]]="","Missing environmental compartment","OK"),"")</f>
        <v/>
      </c>
      <c r="AS264" t="str">
        <f>IF(Table_dataReported[[#This Row],[sampleId]]&lt;&gt;"", IF(Table_dataReported[[#This Row],[pristineLoc]]="","Missing pristine location","OK"),"")</f>
        <v/>
      </c>
      <c r="AT264" t="str">
        <f>IF(Table_dataReported[[#This Row],[sampleId]]&lt;&gt;"", IF(Table_dataReported[[#This Row],[sampleLocCM]]="","Missing sampling location","OK"),"")</f>
        <v/>
      </c>
      <c r="AU264" t="str">
        <f>IF(Table_dataReported[[#This Row],[sampleId]]&lt;&gt;"", IF(Table_dataReported[[#This Row],[sampleDate]]="","Missing sampling date","OK"),"")</f>
        <v/>
      </c>
      <c r="AV264" t="str">
        <f>IF(Table_dataReported[[#This Row],[sampleId]]&lt;&gt;"", IF(Table_dataReported[[#This Row],[traceElText]]="","Missing trace element","OK"),"")</f>
        <v/>
      </c>
      <c r="AW264" t="str">
        <f>IF(Table_dataReported[[#This Row],[sampleId]]&lt;&gt;"", IF(Table_dataReported[[#This Row],[specText]]="","Missing speciation","OK"),"")</f>
        <v/>
      </c>
      <c r="AX264" t="str">
        <f>IF(Table_dataReported[[#This Row],[sampleId]]&lt;&gt;"", IF(Table_dataReported[[#This Row],[conc]]="","Missing concentration","OK"),"")</f>
        <v/>
      </c>
      <c r="AY264" t="str">
        <f>IF(Table_dataReported[[#This Row],[sampleId]]&lt;&gt;"", IF(Table_dataReported[[#This Row],[conc]]="","Missing method of analysis","OK"),"")</f>
        <v/>
      </c>
    </row>
    <row r="265" spans="2:51" x14ac:dyDescent="0.45">
      <c r="B265" t="str">
        <f>IF(AND(Table_dataReported[[#This Row],[sampleId]]&lt;&gt;"",Table_dataReported[[#This Row],[specText]]&lt;&gt;""),_xlfn.CONCAT(Table_dataReported[[#This Row],[sampleId]],"_",Table_dataReported[[#This Row],[specText]]),"")</f>
        <v/>
      </c>
      <c r="I265" t="str">
        <f>IF(Table_dataReported[[#This Row],[traceElText]]&lt;&gt;"",VLOOKUP(Table_dataReported[[#This Row],[traceElText]],Table_traceEl[],2,FALSE),"")</f>
        <v/>
      </c>
      <c r="K265" t="str">
        <f>IF(Table_dataReported[[#This Row],[specText]]&lt;&gt;"",VLOOKUP(Table_dataReported[[#This Row],[specText]],Table_spec[],2,FALSE),"")</f>
        <v/>
      </c>
      <c r="N265" t="str">
        <f>IF(Table_dataReported[[#This Row],[unitText]]&lt;&gt;"",VLOOKUP(Table_dataReported[[#This Row],[unitText]],Table_unit[],2,FALSE),"")</f>
        <v/>
      </c>
      <c r="P265" t="str">
        <f>IF(Table_dataReported[[#This Row],[weightText]]&lt;&gt;"",VLOOKUP(Table_dataReported[[#This Row],[weightText]],Table_weight[],2,FALSE),"")</f>
        <v/>
      </c>
      <c r="R265" t="str">
        <f>IF(Table_dataReported[[#This Row],[methAnText]]&lt;&gt;"",VLOOKUP(Table_dataReported[[#This Row],[methAnText]],Table_methAn[],2,FALSE),"")</f>
        <v/>
      </c>
      <c r="AA265" t="str">
        <f>IF(Table_dataReported[[#This Row],[unitText2]]&lt;&gt;"",VLOOKUP(Table_dataReported[[#This Row],[unitText2]],Table_unit[],2,FALSE),"")</f>
        <v/>
      </c>
      <c r="AB265" t="str">
        <f>IF(Table_dataReported[[#This Row],[unitText2]]="%","dw","")</f>
        <v/>
      </c>
      <c r="AC265" t="str">
        <f>IF(Table_dataReported[[#This Row],[weightText2]]&lt;&gt;"",VLOOKUP(Table_dataReported[[#This Row],[weightText2]],Table_weight[],2,FALSE),"")</f>
        <v/>
      </c>
      <c r="AF265" t="str">
        <f>IF(Table_dataReported[[#This Row],[unitText3]]&lt;&gt;"",VLOOKUP(Table_dataReported[[#This Row],[unitText3]],Table_unit[],2,FALSE),"")</f>
        <v/>
      </c>
      <c r="AG265" t="str">
        <f>IF(Table_dataReported[[#This Row],[unitText3]]="%","dw","")</f>
        <v/>
      </c>
      <c r="AH265" t="str">
        <f>IF(Table_dataReported[[#This Row],[weightText3]]&lt;&gt;"",VLOOKUP(Table_dataReported[[#This Row],[weightText3]],Table_weight[],2,FALSE),"")</f>
        <v/>
      </c>
      <c r="AQ265" t="str">
        <f>IF(Table_dataReported[[#This Row],[sampleId]]&lt;&gt;"", IF(Table_dataReported[[#This Row],[recId]]="","Missing record identifier","OK"),"")</f>
        <v/>
      </c>
      <c r="AR265" t="str">
        <f>IF(Table_dataReported[[#This Row],[sampleId]]&lt;&gt;"", IF(Table_dataReported[[#This Row],[envComp]]="","Missing environmental compartment","OK"),"")</f>
        <v/>
      </c>
      <c r="AS265" t="str">
        <f>IF(Table_dataReported[[#This Row],[sampleId]]&lt;&gt;"", IF(Table_dataReported[[#This Row],[pristineLoc]]="","Missing pristine location","OK"),"")</f>
        <v/>
      </c>
      <c r="AT265" t="str">
        <f>IF(Table_dataReported[[#This Row],[sampleId]]&lt;&gt;"", IF(Table_dataReported[[#This Row],[sampleLocCM]]="","Missing sampling location","OK"),"")</f>
        <v/>
      </c>
      <c r="AU265" t="str">
        <f>IF(Table_dataReported[[#This Row],[sampleId]]&lt;&gt;"", IF(Table_dataReported[[#This Row],[sampleDate]]="","Missing sampling date","OK"),"")</f>
        <v/>
      </c>
      <c r="AV265" t="str">
        <f>IF(Table_dataReported[[#This Row],[sampleId]]&lt;&gt;"", IF(Table_dataReported[[#This Row],[traceElText]]="","Missing trace element","OK"),"")</f>
        <v/>
      </c>
      <c r="AW265" t="str">
        <f>IF(Table_dataReported[[#This Row],[sampleId]]&lt;&gt;"", IF(Table_dataReported[[#This Row],[specText]]="","Missing speciation","OK"),"")</f>
        <v/>
      </c>
      <c r="AX265" t="str">
        <f>IF(Table_dataReported[[#This Row],[sampleId]]&lt;&gt;"", IF(Table_dataReported[[#This Row],[conc]]="","Missing concentration","OK"),"")</f>
        <v/>
      </c>
      <c r="AY265" t="str">
        <f>IF(Table_dataReported[[#This Row],[sampleId]]&lt;&gt;"", IF(Table_dataReported[[#This Row],[conc]]="","Missing method of analysis","OK"),"")</f>
        <v/>
      </c>
    </row>
    <row r="266" spans="2:51" x14ac:dyDescent="0.45">
      <c r="B266" t="str">
        <f>IF(AND(Table_dataReported[[#This Row],[sampleId]]&lt;&gt;"",Table_dataReported[[#This Row],[specText]]&lt;&gt;""),_xlfn.CONCAT(Table_dataReported[[#This Row],[sampleId]],"_",Table_dataReported[[#This Row],[specText]]),"")</f>
        <v/>
      </c>
      <c r="I266" t="str">
        <f>IF(Table_dataReported[[#This Row],[traceElText]]&lt;&gt;"",VLOOKUP(Table_dataReported[[#This Row],[traceElText]],Table_traceEl[],2,FALSE),"")</f>
        <v/>
      </c>
      <c r="K266" t="str">
        <f>IF(Table_dataReported[[#This Row],[specText]]&lt;&gt;"",VLOOKUP(Table_dataReported[[#This Row],[specText]],Table_spec[],2,FALSE),"")</f>
        <v/>
      </c>
      <c r="N266" t="str">
        <f>IF(Table_dataReported[[#This Row],[unitText]]&lt;&gt;"",VLOOKUP(Table_dataReported[[#This Row],[unitText]],Table_unit[],2,FALSE),"")</f>
        <v/>
      </c>
      <c r="P266" t="str">
        <f>IF(Table_dataReported[[#This Row],[weightText]]&lt;&gt;"",VLOOKUP(Table_dataReported[[#This Row],[weightText]],Table_weight[],2,FALSE),"")</f>
        <v/>
      </c>
      <c r="R266" t="str">
        <f>IF(Table_dataReported[[#This Row],[methAnText]]&lt;&gt;"",VLOOKUP(Table_dataReported[[#This Row],[methAnText]],Table_methAn[],2,FALSE),"")</f>
        <v/>
      </c>
      <c r="AA266" t="str">
        <f>IF(Table_dataReported[[#This Row],[unitText2]]&lt;&gt;"",VLOOKUP(Table_dataReported[[#This Row],[unitText2]],Table_unit[],2,FALSE),"")</f>
        <v/>
      </c>
      <c r="AB266" t="str">
        <f>IF(Table_dataReported[[#This Row],[unitText2]]="%","dw","")</f>
        <v/>
      </c>
      <c r="AC266" t="str">
        <f>IF(Table_dataReported[[#This Row],[weightText2]]&lt;&gt;"",VLOOKUP(Table_dataReported[[#This Row],[weightText2]],Table_weight[],2,FALSE),"")</f>
        <v/>
      </c>
      <c r="AF266" t="str">
        <f>IF(Table_dataReported[[#This Row],[unitText3]]&lt;&gt;"",VLOOKUP(Table_dataReported[[#This Row],[unitText3]],Table_unit[],2,FALSE),"")</f>
        <v/>
      </c>
      <c r="AG266" t="str">
        <f>IF(Table_dataReported[[#This Row],[unitText3]]="%","dw","")</f>
        <v/>
      </c>
      <c r="AH266" t="str">
        <f>IF(Table_dataReported[[#This Row],[weightText3]]&lt;&gt;"",VLOOKUP(Table_dataReported[[#This Row],[weightText3]],Table_weight[],2,FALSE),"")</f>
        <v/>
      </c>
      <c r="AQ266" t="str">
        <f>IF(Table_dataReported[[#This Row],[sampleId]]&lt;&gt;"", IF(Table_dataReported[[#This Row],[recId]]="","Missing record identifier","OK"),"")</f>
        <v/>
      </c>
      <c r="AR266" t="str">
        <f>IF(Table_dataReported[[#This Row],[sampleId]]&lt;&gt;"", IF(Table_dataReported[[#This Row],[envComp]]="","Missing environmental compartment","OK"),"")</f>
        <v/>
      </c>
      <c r="AS266" t="str">
        <f>IF(Table_dataReported[[#This Row],[sampleId]]&lt;&gt;"", IF(Table_dataReported[[#This Row],[pristineLoc]]="","Missing pristine location","OK"),"")</f>
        <v/>
      </c>
      <c r="AT266" t="str">
        <f>IF(Table_dataReported[[#This Row],[sampleId]]&lt;&gt;"", IF(Table_dataReported[[#This Row],[sampleLocCM]]="","Missing sampling location","OK"),"")</f>
        <v/>
      </c>
      <c r="AU266" t="str">
        <f>IF(Table_dataReported[[#This Row],[sampleId]]&lt;&gt;"", IF(Table_dataReported[[#This Row],[sampleDate]]="","Missing sampling date","OK"),"")</f>
        <v/>
      </c>
      <c r="AV266" t="str">
        <f>IF(Table_dataReported[[#This Row],[sampleId]]&lt;&gt;"", IF(Table_dataReported[[#This Row],[traceElText]]="","Missing trace element","OK"),"")</f>
        <v/>
      </c>
      <c r="AW266" t="str">
        <f>IF(Table_dataReported[[#This Row],[sampleId]]&lt;&gt;"", IF(Table_dataReported[[#This Row],[specText]]="","Missing speciation","OK"),"")</f>
        <v/>
      </c>
      <c r="AX266" t="str">
        <f>IF(Table_dataReported[[#This Row],[sampleId]]&lt;&gt;"", IF(Table_dataReported[[#This Row],[conc]]="","Missing concentration","OK"),"")</f>
        <v/>
      </c>
      <c r="AY266" t="str">
        <f>IF(Table_dataReported[[#This Row],[sampleId]]&lt;&gt;"", IF(Table_dataReported[[#This Row],[conc]]="","Missing method of analysis","OK"),"")</f>
        <v/>
      </c>
    </row>
    <row r="267" spans="2:51" x14ac:dyDescent="0.45">
      <c r="B267" t="str">
        <f>IF(AND(Table_dataReported[[#This Row],[sampleId]]&lt;&gt;"",Table_dataReported[[#This Row],[specText]]&lt;&gt;""),_xlfn.CONCAT(Table_dataReported[[#This Row],[sampleId]],"_",Table_dataReported[[#This Row],[specText]]),"")</f>
        <v/>
      </c>
      <c r="I267" t="str">
        <f>IF(Table_dataReported[[#This Row],[traceElText]]&lt;&gt;"",VLOOKUP(Table_dataReported[[#This Row],[traceElText]],Table_traceEl[],2,FALSE),"")</f>
        <v/>
      </c>
      <c r="K267" t="str">
        <f>IF(Table_dataReported[[#This Row],[specText]]&lt;&gt;"",VLOOKUP(Table_dataReported[[#This Row],[specText]],Table_spec[],2,FALSE),"")</f>
        <v/>
      </c>
      <c r="N267" t="str">
        <f>IF(Table_dataReported[[#This Row],[unitText]]&lt;&gt;"",VLOOKUP(Table_dataReported[[#This Row],[unitText]],Table_unit[],2,FALSE),"")</f>
        <v/>
      </c>
      <c r="P267" t="str">
        <f>IF(Table_dataReported[[#This Row],[weightText]]&lt;&gt;"",VLOOKUP(Table_dataReported[[#This Row],[weightText]],Table_weight[],2,FALSE),"")</f>
        <v/>
      </c>
      <c r="R267" t="str">
        <f>IF(Table_dataReported[[#This Row],[methAnText]]&lt;&gt;"",VLOOKUP(Table_dataReported[[#This Row],[methAnText]],Table_methAn[],2,FALSE),"")</f>
        <v/>
      </c>
      <c r="AA267" t="str">
        <f>IF(Table_dataReported[[#This Row],[unitText2]]&lt;&gt;"",VLOOKUP(Table_dataReported[[#This Row],[unitText2]],Table_unit[],2,FALSE),"")</f>
        <v/>
      </c>
      <c r="AB267" t="str">
        <f>IF(Table_dataReported[[#This Row],[unitText2]]="%","dw","")</f>
        <v/>
      </c>
      <c r="AC267" t="str">
        <f>IF(Table_dataReported[[#This Row],[weightText2]]&lt;&gt;"",VLOOKUP(Table_dataReported[[#This Row],[weightText2]],Table_weight[],2,FALSE),"")</f>
        <v/>
      </c>
      <c r="AF267" t="str">
        <f>IF(Table_dataReported[[#This Row],[unitText3]]&lt;&gt;"",VLOOKUP(Table_dataReported[[#This Row],[unitText3]],Table_unit[],2,FALSE),"")</f>
        <v/>
      </c>
      <c r="AG267" t="str">
        <f>IF(Table_dataReported[[#This Row],[unitText3]]="%","dw","")</f>
        <v/>
      </c>
      <c r="AH267" t="str">
        <f>IF(Table_dataReported[[#This Row],[weightText3]]&lt;&gt;"",VLOOKUP(Table_dataReported[[#This Row],[weightText3]],Table_weight[],2,FALSE),"")</f>
        <v/>
      </c>
      <c r="AQ267" t="str">
        <f>IF(Table_dataReported[[#This Row],[sampleId]]&lt;&gt;"", IF(Table_dataReported[[#This Row],[recId]]="","Missing record identifier","OK"),"")</f>
        <v/>
      </c>
      <c r="AR267" t="str">
        <f>IF(Table_dataReported[[#This Row],[sampleId]]&lt;&gt;"", IF(Table_dataReported[[#This Row],[envComp]]="","Missing environmental compartment","OK"),"")</f>
        <v/>
      </c>
      <c r="AS267" t="str">
        <f>IF(Table_dataReported[[#This Row],[sampleId]]&lt;&gt;"", IF(Table_dataReported[[#This Row],[pristineLoc]]="","Missing pristine location","OK"),"")</f>
        <v/>
      </c>
      <c r="AT267" t="str">
        <f>IF(Table_dataReported[[#This Row],[sampleId]]&lt;&gt;"", IF(Table_dataReported[[#This Row],[sampleLocCM]]="","Missing sampling location","OK"),"")</f>
        <v/>
      </c>
      <c r="AU267" t="str">
        <f>IF(Table_dataReported[[#This Row],[sampleId]]&lt;&gt;"", IF(Table_dataReported[[#This Row],[sampleDate]]="","Missing sampling date","OK"),"")</f>
        <v/>
      </c>
      <c r="AV267" t="str">
        <f>IF(Table_dataReported[[#This Row],[sampleId]]&lt;&gt;"", IF(Table_dataReported[[#This Row],[traceElText]]="","Missing trace element","OK"),"")</f>
        <v/>
      </c>
      <c r="AW267" t="str">
        <f>IF(Table_dataReported[[#This Row],[sampleId]]&lt;&gt;"", IF(Table_dataReported[[#This Row],[specText]]="","Missing speciation","OK"),"")</f>
        <v/>
      </c>
      <c r="AX267" t="str">
        <f>IF(Table_dataReported[[#This Row],[sampleId]]&lt;&gt;"", IF(Table_dataReported[[#This Row],[conc]]="","Missing concentration","OK"),"")</f>
        <v/>
      </c>
      <c r="AY267" t="str">
        <f>IF(Table_dataReported[[#This Row],[sampleId]]&lt;&gt;"", IF(Table_dataReported[[#This Row],[conc]]="","Missing method of analysis","OK"),"")</f>
        <v/>
      </c>
    </row>
    <row r="268" spans="2:51" x14ac:dyDescent="0.45">
      <c r="B268" t="str">
        <f>IF(AND(Table_dataReported[[#This Row],[sampleId]]&lt;&gt;"",Table_dataReported[[#This Row],[specText]]&lt;&gt;""),_xlfn.CONCAT(Table_dataReported[[#This Row],[sampleId]],"_",Table_dataReported[[#This Row],[specText]]),"")</f>
        <v/>
      </c>
      <c r="I268" t="str">
        <f>IF(Table_dataReported[[#This Row],[traceElText]]&lt;&gt;"",VLOOKUP(Table_dataReported[[#This Row],[traceElText]],Table_traceEl[],2,FALSE),"")</f>
        <v/>
      </c>
      <c r="K268" t="str">
        <f>IF(Table_dataReported[[#This Row],[specText]]&lt;&gt;"",VLOOKUP(Table_dataReported[[#This Row],[specText]],Table_spec[],2,FALSE),"")</f>
        <v/>
      </c>
      <c r="N268" t="str">
        <f>IF(Table_dataReported[[#This Row],[unitText]]&lt;&gt;"",VLOOKUP(Table_dataReported[[#This Row],[unitText]],Table_unit[],2,FALSE),"")</f>
        <v/>
      </c>
      <c r="P268" t="str">
        <f>IF(Table_dataReported[[#This Row],[weightText]]&lt;&gt;"",VLOOKUP(Table_dataReported[[#This Row],[weightText]],Table_weight[],2,FALSE),"")</f>
        <v/>
      </c>
      <c r="R268" t="str">
        <f>IF(Table_dataReported[[#This Row],[methAnText]]&lt;&gt;"",VLOOKUP(Table_dataReported[[#This Row],[methAnText]],Table_methAn[],2,FALSE),"")</f>
        <v/>
      </c>
      <c r="AA268" t="str">
        <f>IF(Table_dataReported[[#This Row],[unitText2]]&lt;&gt;"",VLOOKUP(Table_dataReported[[#This Row],[unitText2]],Table_unit[],2,FALSE),"")</f>
        <v/>
      </c>
      <c r="AB268" t="str">
        <f>IF(Table_dataReported[[#This Row],[unitText2]]="%","dw","")</f>
        <v/>
      </c>
      <c r="AC268" t="str">
        <f>IF(Table_dataReported[[#This Row],[weightText2]]&lt;&gt;"",VLOOKUP(Table_dataReported[[#This Row],[weightText2]],Table_weight[],2,FALSE),"")</f>
        <v/>
      </c>
      <c r="AF268" t="str">
        <f>IF(Table_dataReported[[#This Row],[unitText3]]&lt;&gt;"",VLOOKUP(Table_dataReported[[#This Row],[unitText3]],Table_unit[],2,FALSE),"")</f>
        <v/>
      </c>
      <c r="AG268" t="str">
        <f>IF(Table_dataReported[[#This Row],[unitText3]]="%","dw","")</f>
        <v/>
      </c>
      <c r="AH268" t="str">
        <f>IF(Table_dataReported[[#This Row],[weightText3]]&lt;&gt;"",VLOOKUP(Table_dataReported[[#This Row],[weightText3]],Table_weight[],2,FALSE),"")</f>
        <v/>
      </c>
      <c r="AQ268" t="str">
        <f>IF(Table_dataReported[[#This Row],[sampleId]]&lt;&gt;"", IF(Table_dataReported[[#This Row],[recId]]="","Missing record identifier","OK"),"")</f>
        <v/>
      </c>
      <c r="AR268" t="str">
        <f>IF(Table_dataReported[[#This Row],[sampleId]]&lt;&gt;"", IF(Table_dataReported[[#This Row],[envComp]]="","Missing environmental compartment","OK"),"")</f>
        <v/>
      </c>
      <c r="AS268" t="str">
        <f>IF(Table_dataReported[[#This Row],[sampleId]]&lt;&gt;"", IF(Table_dataReported[[#This Row],[pristineLoc]]="","Missing pristine location","OK"),"")</f>
        <v/>
      </c>
      <c r="AT268" t="str">
        <f>IF(Table_dataReported[[#This Row],[sampleId]]&lt;&gt;"", IF(Table_dataReported[[#This Row],[sampleLocCM]]="","Missing sampling location","OK"),"")</f>
        <v/>
      </c>
      <c r="AU268" t="str">
        <f>IF(Table_dataReported[[#This Row],[sampleId]]&lt;&gt;"", IF(Table_dataReported[[#This Row],[sampleDate]]="","Missing sampling date","OK"),"")</f>
        <v/>
      </c>
      <c r="AV268" t="str">
        <f>IF(Table_dataReported[[#This Row],[sampleId]]&lt;&gt;"", IF(Table_dataReported[[#This Row],[traceElText]]="","Missing trace element","OK"),"")</f>
        <v/>
      </c>
      <c r="AW268" t="str">
        <f>IF(Table_dataReported[[#This Row],[sampleId]]&lt;&gt;"", IF(Table_dataReported[[#This Row],[specText]]="","Missing speciation","OK"),"")</f>
        <v/>
      </c>
      <c r="AX268" t="str">
        <f>IF(Table_dataReported[[#This Row],[sampleId]]&lt;&gt;"", IF(Table_dataReported[[#This Row],[conc]]="","Missing concentration","OK"),"")</f>
        <v/>
      </c>
      <c r="AY268" t="str">
        <f>IF(Table_dataReported[[#This Row],[sampleId]]&lt;&gt;"", IF(Table_dataReported[[#This Row],[conc]]="","Missing method of analysis","OK"),"")</f>
        <v/>
      </c>
    </row>
    <row r="269" spans="2:51" x14ac:dyDescent="0.45">
      <c r="B269" t="str">
        <f>IF(AND(Table_dataReported[[#This Row],[sampleId]]&lt;&gt;"",Table_dataReported[[#This Row],[specText]]&lt;&gt;""),_xlfn.CONCAT(Table_dataReported[[#This Row],[sampleId]],"_",Table_dataReported[[#This Row],[specText]]),"")</f>
        <v/>
      </c>
      <c r="I269" t="str">
        <f>IF(Table_dataReported[[#This Row],[traceElText]]&lt;&gt;"",VLOOKUP(Table_dataReported[[#This Row],[traceElText]],Table_traceEl[],2,FALSE),"")</f>
        <v/>
      </c>
      <c r="K269" t="str">
        <f>IF(Table_dataReported[[#This Row],[specText]]&lt;&gt;"",VLOOKUP(Table_dataReported[[#This Row],[specText]],Table_spec[],2,FALSE),"")</f>
        <v/>
      </c>
      <c r="N269" t="str">
        <f>IF(Table_dataReported[[#This Row],[unitText]]&lt;&gt;"",VLOOKUP(Table_dataReported[[#This Row],[unitText]],Table_unit[],2,FALSE),"")</f>
        <v/>
      </c>
      <c r="P269" t="str">
        <f>IF(Table_dataReported[[#This Row],[weightText]]&lt;&gt;"",VLOOKUP(Table_dataReported[[#This Row],[weightText]],Table_weight[],2,FALSE),"")</f>
        <v/>
      </c>
      <c r="R269" t="str">
        <f>IF(Table_dataReported[[#This Row],[methAnText]]&lt;&gt;"",VLOOKUP(Table_dataReported[[#This Row],[methAnText]],Table_methAn[],2,FALSE),"")</f>
        <v/>
      </c>
      <c r="AA269" t="str">
        <f>IF(Table_dataReported[[#This Row],[unitText2]]&lt;&gt;"",VLOOKUP(Table_dataReported[[#This Row],[unitText2]],Table_unit[],2,FALSE),"")</f>
        <v/>
      </c>
      <c r="AB269" t="str">
        <f>IF(Table_dataReported[[#This Row],[unitText2]]="%","dw","")</f>
        <v/>
      </c>
      <c r="AC269" t="str">
        <f>IF(Table_dataReported[[#This Row],[weightText2]]&lt;&gt;"",VLOOKUP(Table_dataReported[[#This Row],[weightText2]],Table_weight[],2,FALSE),"")</f>
        <v/>
      </c>
      <c r="AF269" t="str">
        <f>IF(Table_dataReported[[#This Row],[unitText3]]&lt;&gt;"",VLOOKUP(Table_dataReported[[#This Row],[unitText3]],Table_unit[],2,FALSE),"")</f>
        <v/>
      </c>
      <c r="AG269" t="str">
        <f>IF(Table_dataReported[[#This Row],[unitText3]]="%","dw","")</f>
        <v/>
      </c>
      <c r="AH269" t="str">
        <f>IF(Table_dataReported[[#This Row],[weightText3]]&lt;&gt;"",VLOOKUP(Table_dataReported[[#This Row],[weightText3]],Table_weight[],2,FALSE),"")</f>
        <v/>
      </c>
      <c r="AQ269" t="str">
        <f>IF(Table_dataReported[[#This Row],[sampleId]]&lt;&gt;"", IF(Table_dataReported[[#This Row],[recId]]="","Missing record identifier","OK"),"")</f>
        <v/>
      </c>
      <c r="AR269" t="str">
        <f>IF(Table_dataReported[[#This Row],[sampleId]]&lt;&gt;"", IF(Table_dataReported[[#This Row],[envComp]]="","Missing environmental compartment","OK"),"")</f>
        <v/>
      </c>
      <c r="AS269" t="str">
        <f>IF(Table_dataReported[[#This Row],[sampleId]]&lt;&gt;"", IF(Table_dataReported[[#This Row],[pristineLoc]]="","Missing pristine location","OK"),"")</f>
        <v/>
      </c>
      <c r="AT269" t="str">
        <f>IF(Table_dataReported[[#This Row],[sampleId]]&lt;&gt;"", IF(Table_dataReported[[#This Row],[sampleLocCM]]="","Missing sampling location","OK"),"")</f>
        <v/>
      </c>
      <c r="AU269" t="str">
        <f>IF(Table_dataReported[[#This Row],[sampleId]]&lt;&gt;"", IF(Table_dataReported[[#This Row],[sampleDate]]="","Missing sampling date","OK"),"")</f>
        <v/>
      </c>
      <c r="AV269" t="str">
        <f>IF(Table_dataReported[[#This Row],[sampleId]]&lt;&gt;"", IF(Table_dataReported[[#This Row],[traceElText]]="","Missing trace element","OK"),"")</f>
        <v/>
      </c>
      <c r="AW269" t="str">
        <f>IF(Table_dataReported[[#This Row],[sampleId]]&lt;&gt;"", IF(Table_dataReported[[#This Row],[specText]]="","Missing speciation","OK"),"")</f>
        <v/>
      </c>
      <c r="AX269" t="str">
        <f>IF(Table_dataReported[[#This Row],[sampleId]]&lt;&gt;"", IF(Table_dataReported[[#This Row],[conc]]="","Missing concentration","OK"),"")</f>
        <v/>
      </c>
      <c r="AY269" t="str">
        <f>IF(Table_dataReported[[#This Row],[sampleId]]&lt;&gt;"", IF(Table_dataReported[[#This Row],[conc]]="","Missing method of analysis","OK"),"")</f>
        <v/>
      </c>
    </row>
    <row r="270" spans="2:51" x14ac:dyDescent="0.45">
      <c r="B270" t="str">
        <f>IF(AND(Table_dataReported[[#This Row],[sampleId]]&lt;&gt;"",Table_dataReported[[#This Row],[specText]]&lt;&gt;""),_xlfn.CONCAT(Table_dataReported[[#This Row],[sampleId]],"_",Table_dataReported[[#This Row],[specText]]),"")</f>
        <v/>
      </c>
      <c r="I270" t="str">
        <f>IF(Table_dataReported[[#This Row],[traceElText]]&lt;&gt;"",VLOOKUP(Table_dataReported[[#This Row],[traceElText]],Table_traceEl[],2,FALSE),"")</f>
        <v/>
      </c>
      <c r="K270" t="str">
        <f>IF(Table_dataReported[[#This Row],[specText]]&lt;&gt;"",VLOOKUP(Table_dataReported[[#This Row],[specText]],Table_spec[],2,FALSE),"")</f>
        <v/>
      </c>
      <c r="N270" t="str">
        <f>IF(Table_dataReported[[#This Row],[unitText]]&lt;&gt;"",VLOOKUP(Table_dataReported[[#This Row],[unitText]],Table_unit[],2,FALSE),"")</f>
        <v/>
      </c>
      <c r="P270" t="str">
        <f>IF(Table_dataReported[[#This Row],[weightText]]&lt;&gt;"",VLOOKUP(Table_dataReported[[#This Row],[weightText]],Table_weight[],2,FALSE),"")</f>
        <v/>
      </c>
      <c r="R270" t="str">
        <f>IF(Table_dataReported[[#This Row],[methAnText]]&lt;&gt;"",VLOOKUP(Table_dataReported[[#This Row],[methAnText]],Table_methAn[],2,FALSE),"")</f>
        <v/>
      </c>
      <c r="AA270" t="str">
        <f>IF(Table_dataReported[[#This Row],[unitText2]]&lt;&gt;"",VLOOKUP(Table_dataReported[[#This Row],[unitText2]],Table_unit[],2,FALSE),"")</f>
        <v/>
      </c>
      <c r="AB270" t="str">
        <f>IF(Table_dataReported[[#This Row],[unitText2]]="%","dw","")</f>
        <v/>
      </c>
      <c r="AC270" t="str">
        <f>IF(Table_dataReported[[#This Row],[weightText2]]&lt;&gt;"",VLOOKUP(Table_dataReported[[#This Row],[weightText2]],Table_weight[],2,FALSE),"")</f>
        <v/>
      </c>
      <c r="AF270" t="str">
        <f>IF(Table_dataReported[[#This Row],[unitText3]]&lt;&gt;"",VLOOKUP(Table_dataReported[[#This Row],[unitText3]],Table_unit[],2,FALSE),"")</f>
        <v/>
      </c>
      <c r="AG270" t="str">
        <f>IF(Table_dataReported[[#This Row],[unitText3]]="%","dw","")</f>
        <v/>
      </c>
      <c r="AH270" t="str">
        <f>IF(Table_dataReported[[#This Row],[weightText3]]&lt;&gt;"",VLOOKUP(Table_dataReported[[#This Row],[weightText3]],Table_weight[],2,FALSE),"")</f>
        <v/>
      </c>
      <c r="AQ270" t="str">
        <f>IF(Table_dataReported[[#This Row],[sampleId]]&lt;&gt;"", IF(Table_dataReported[[#This Row],[recId]]="","Missing record identifier","OK"),"")</f>
        <v/>
      </c>
      <c r="AR270" t="str">
        <f>IF(Table_dataReported[[#This Row],[sampleId]]&lt;&gt;"", IF(Table_dataReported[[#This Row],[envComp]]="","Missing environmental compartment","OK"),"")</f>
        <v/>
      </c>
      <c r="AS270" t="str">
        <f>IF(Table_dataReported[[#This Row],[sampleId]]&lt;&gt;"", IF(Table_dataReported[[#This Row],[pristineLoc]]="","Missing pristine location","OK"),"")</f>
        <v/>
      </c>
      <c r="AT270" t="str">
        <f>IF(Table_dataReported[[#This Row],[sampleId]]&lt;&gt;"", IF(Table_dataReported[[#This Row],[sampleLocCM]]="","Missing sampling location","OK"),"")</f>
        <v/>
      </c>
      <c r="AU270" t="str">
        <f>IF(Table_dataReported[[#This Row],[sampleId]]&lt;&gt;"", IF(Table_dataReported[[#This Row],[sampleDate]]="","Missing sampling date","OK"),"")</f>
        <v/>
      </c>
      <c r="AV270" t="str">
        <f>IF(Table_dataReported[[#This Row],[sampleId]]&lt;&gt;"", IF(Table_dataReported[[#This Row],[traceElText]]="","Missing trace element","OK"),"")</f>
        <v/>
      </c>
      <c r="AW270" t="str">
        <f>IF(Table_dataReported[[#This Row],[sampleId]]&lt;&gt;"", IF(Table_dataReported[[#This Row],[specText]]="","Missing speciation","OK"),"")</f>
        <v/>
      </c>
      <c r="AX270" t="str">
        <f>IF(Table_dataReported[[#This Row],[sampleId]]&lt;&gt;"", IF(Table_dataReported[[#This Row],[conc]]="","Missing concentration","OK"),"")</f>
        <v/>
      </c>
      <c r="AY270" t="str">
        <f>IF(Table_dataReported[[#This Row],[sampleId]]&lt;&gt;"", IF(Table_dataReported[[#This Row],[conc]]="","Missing method of analysis","OK"),"")</f>
        <v/>
      </c>
    </row>
    <row r="271" spans="2:51" x14ac:dyDescent="0.45">
      <c r="B271" t="str">
        <f>IF(AND(Table_dataReported[[#This Row],[sampleId]]&lt;&gt;"",Table_dataReported[[#This Row],[specText]]&lt;&gt;""),_xlfn.CONCAT(Table_dataReported[[#This Row],[sampleId]],"_",Table_dataReported[[#This Row],[specText]]),"")</f>
        <v/>
      </c>
      <c r="I271" t="str">
        <f>IF(Table_dataReported[[#This Row],[traceElText]]&lt;&gt;"",VLOOKUP(Table_dataReported[[#This Row],[traceElText]],Table_traceEl[],2,FALSE),"")</f>
        <v/>
      </c>
      <c r="K271" t="str">
        <f>IF(Table_dataReported[[#This Row],[specText]]&lt;&gt;"",VLOOKUP(Table_dataReported[[#This Row],[specText]],Table_spec[],2,FALSE),"")</f>
        <v/>
      </c>
      <c r="N271" t="str">
        <f>IF(Table_dataReported[[#This Row],[unitText]]&lt;&gt;"",VLOOKUP(Table_dataReported[[#This Row],[unitText]],Table_unit[],2,FALSE),"")</f>
        <v/>
      </c>
      <c r="P271" t="str">
        <f>IF(Table_dataReported[[#This Row],[weightText]]&lt;&gt;"",VLOOKUP(Table_dataReported[[#This Row],[weightText]],Table_weight[],2,FALSE),"")</f>
        <v/>
      </c>
      <c r="R271" t="str">
        <f>IF(Table_dataReported[[#This Row],[methAnText]]&lt;&gt;"",VLOOKUP(Table_dataReported[[#This Row],[methAnText]],Table_methAn[],2,FALSE),"")</f>
        <v/>
      </c>
      <c r="AA271" t="str">
        <f>IF(Table_dataReported[[#This Row],[unitText2]]&lt;&gt;"",VLOOKUP(Table_dataReported[[#This Row],[unitText2]],Table_unit[],2,FALSE),"")</f>
        <v/>
      </c>
      <c r="AB271" t="str">
        <f>IF(Table_dataReported[[#This Row],[unitText2]]="%","dw","")</f>
        <v/>
      </c>
      <c r="AC271" t="str">
        <f>IF(Table_dataReported[[#This Row],[weightText2]]&lt;&gt;"",VLOOKUP(Table_dataReported[[#This Row],[weightText2]],Table_weight[],2,FALSE),"")</f>
        <v/>
      </c>
      <c r="AF271" t="str">
        <f>IF(Table_dataReported[[#This Row],[unitText3]]&lt;&gt;"",VLOOKUP(Table_dataReported[[#This Row],[unitText3]],Table_unit[],2,FALSE),"")</f>
        <v/>
      </c>
      <c r="AG271" t="str">
        <f>IF(Table_dataReported[[#This Row],[unitText3]]="%","dw","")</f>
        <v/>
      </c>
      <c r="AH271" t="str">
        <f>IF(Table_dataReported[[#This Row],[weightText3]]&lt;&gt;"",VLOOKUP(Table_dataReported[[#This Row],[weightText3]],Table_weight[],2,FALSE),"")</f>
        <v/>
      </c>
      <c r="AQ271" t="str">
        <f>IF(Table_dataReported[[#This Row],[sampleId]]&lt;&gt;"", IF(Table_dataReported[[#This Row],[recId]]="","Missing record identifier","OK"),"")</f>
        <v/>
      </c>
      <c r="AR271" t="str">
        <f>IF(Table_dataReported[[#This Row],[sampleId]]&lt;&gt;"", IF(Table_dataReported[[#This Row],[envComp]]="","Missing environmental compartment","OK"),"")</f>
        <v/>
      </c>
      <c r="AS271" t="str">
        <f>IF(Table_dataReported[[#This Row],[sampleId]]&lt;&gt;"", IF(Table_dataReported[[#This Row],[pristineLoc]]="","Missing pristine location","OK"),"")</f>
        <v/>
      </c>
      <c r="AT271" t="str">
        <f>IF(Table_dataReported[[#This Row],[sampleId]]&lt;&gt;"", IF(Table_dataReported[[#This Row],[sampleLocCM]]="","Missing sampling location","OK"),"")</f>
        <v/>
      </c>
      <c r="AU271" t="str">
        <f>IF(Table_dataReported[[#This Row],[sampleId]]&lt;&gt;"", IF(Table_dataReported[[#This Row],[sampleDate]]="","Missing sampling date","OK"),"")</f>
        <v/>
      </c>
      <c r="AV271" t="str">
        <f>IF(Table_dataReported[[#This Row],[sampleId]]&lt;&gt;"", IF(Table_dataReported[[#This Row],[traceElText]]="","Missing trace element","OK"),"")</f>
        <v/>
      </c>
      <c r="AW271" t="str">
        <f>IF(Table_dataReported[[#This Row],[sampleId]]&lt;&gt;"", IF(Table_dataReported[[#This Row],[specText]]="","Missing speciation","OK"),"")</f>
        <v/>
      </c>
      <c r="AX271" t="str">
        <f>IF(Table_dataReported[[#This Row],[sampleId]]&lt;&gt;"", IF(Table_dataReported[[#This Row],[conc]]="","Missing concentration","OK"),"")</f>
        <v/>
      </c>
      <c r="AY271" t="str">
        <f>IF(Table_dataReported[[#This Row],[sampleId]]&lt;&gt;"", IF(Table_dataReported[[#This Row],[conc]]="","Missing method of analysis","OK"),"")</f>
        <v/>
      </c>
    </row>
    <row r="272" spans="2:51" x14ac:dyDescent="0.45">
      <c r="B272" t="str">
        <f>IF(AND(Table_dataReported[[#This Row],[sampleId]]&lt;&gt;"",Table_dataReported[[#This Row],[specText]]&lt;&gt;""),_xlfn.CONCAT(Table_dataReported[[#This Row],[sampleId]],"_",Table_dataReported[[#This Row],[specText]]),"")</f>
        <v/>
      </c>
      <c r="I272" t="str">
        <f>IF(Table_dataReported[[#This Row],[traceElText]]&lt;&gt;"",VLOOKUP(Table_dataReported[[#This Row],[traceElText]],Table_traceEl[],2,FALSE),"")</f>
        <v/>
      </c>
      <c r="K272" t="str">
        <f>IF(Table_dataReported[[#This Row],[specText]]&lt;&gt;"",VLOOKUP(Table_dataReported[[#This Row],[specText]],Table_spec[],2,FALSE),"")</f>
        <v/>
      </c>
      <c r="N272" t="str">
        <f>IF(Table_dataReported[[#This Row],[unitText]]&lt;&gt;"",VLOOKUP(Table_dataReported[[#This Row],[unitText]],Table_unit[],2,FALSE),"")</f>
        <v/>
      </c>
      <c r="P272" t="str">
        <f>IF(Table_dataReported[[#This Row],[weightText]]&lt;&gt;"",VLOOKUP(Table_dataReported[[#This Row],[weightText]],Table_weight[],2,FALSE),"")</f>
        <v/>
      </c>
      <c r="R272" t="str">
        <f>IF(Table_dataReported[[#This Row],[methAnText]]&lt;&gt;"",VLOOKUP(Table_dataReported[[#This Row],[methAnText]],Table_methAn[],2,FALSE),"")</f>
        <v/>
      </c>
      <c r="AA272" t="str">
        <f>IF(Table_dataReported[[#This Row],[unitText2]]&lt;&gt;"",VLOOKUP(Table_dataReported[[#This Row],[unitText2]],Table_unit[],2,FALSE),"")</f>
        <v/>
      </c>
      <c r="AB272" t="str">
        <f>IF(Table_dataReported[[#This Row],[unitText2]]="%","dw","")</f>
        <v/>
      </c>
      <c r="AC272" t="str">
        <f>IF(Table_dataReported[[#This Row],[weightText2]]&lt;&gt;"",VLOOKUP(Table_dataReported[[#This Row],[weightText2]],Table_weight[],2,FALSE),"")</f>
        <v/>
      </c>
      <c r="AF272" t="str">
        <f>IF(Table_dataReported[[#This Row],[unitText3]]&lt;&gt;"",VLOOKUP(Table_dataReported[[#This Row],[unitText3]],Table_unit[],2,FALSE),"")</f>
        <v/>
      </c>
      <c r="AG272" t="str">
        <f>IF(Table_dataReported[[#This Row],[unitText3]]="%","dw","")</f>
        <v/>
      </c>
      <c r="AH272" t="str">
        <f>IF(Table_dataReported[[#This Row],[weightText3]]&lt;&gt;"",VLOOKUP(Table_dataReported[[#This Row],[weightText3]],Table_weight[],2,FALSE),"")</f>
        <v/>
      </c>
      <c r="AQ272" t="str">
        <f>IF(Table_dataReported[[#This Row],[sampleId]]&lt;&gt;"", IF(Table_dataReported[[#This Row],[recId]]="","Missing record identifier","OK"),"")</f>
        <v/>
      </c>
      <c r="AR272" t="str">
        <f>IF(Table_dataReported[[#This Row],[sampleId]]&lt;&gt;"", IF(Table_dataReported[[#This Row],[envComp]]="","Missing environmental compartment","OK"),"")</f>
        <v/>
      </c>
      <c r="AS272" t="str">
        <f>IF(Table_dataReported[[#This Row],[sampleId]]&lt;&gt;"", IF(Table_dataReported[[#This Row],[pristineLoc]]="","Missing pristine location","OK"),"")</f>
        <v/>
      </c>
      <c r="AT272" t="str">
        <f>IF(Table_dataReported[[#This Row],[sampleId]]&lt;&gt;"", IF(Table_dataReported[[#This Row],[sampleLocCM]]="","Missing sampling location","OK"),"")</f>
        <v/>
      </c>
      <c r="AU272" t="str">
        <f>IF(Table_dataReported[[#This Row],[sampleId]]&lt;&gt;"", IF(Table_dataReported[[#This Row],[sampleDate]]="","Missing sampling date","OK"),"")</f>
        <v/>
      </c>
      <c r="AV272" t="str">
        <f>IF(Table_dataReported[[#This Row],[sampleId]]&lt;&gt;"", IF(Table_dataReported[[#This Row],[traceElText]]="","Missing trace element","OK"),"")</f>
        <v/>
      </c>
      <c r="AW272" t="str">
        <f>IF(Table_dataReported[[#This Row],[sampleId]]&lt;&gt;"", IF(Table_dataReported[[#This Row],[specText]]="","Missing speciation","OK"),"")</f>
        <v/>
      </c>
      <c r="AX272" t="str">
        <f>IF(Table_dataReported[[#This Row],[sampleId]]&lt;&gt;"", IF(Table_dataReported[[#This Row],[conc]]="","Missing concentration","OK"),"")</f>
        <v/>
      </c>
      <c r="AY272" t="str">
        <f>IF(Table_dataReported[[#This Row],[sampleId]]&lt;&gt;"", IF(Table_dataReported[[#This Row],[conc]]="","Missing method of analysis","OK"),"")</f>
        <v/>
      </c>
    </row>
    <row r="273" spans="2:51" x14ac:dyDescent="0.45">
      <c r="B273" t="str">
        <f>IF(AND(Table_dataReported[[#This Row],[sampleId]]&lt;&gt;"",Table_dataReported[[#This Row],[specText]]&lt;&gt;""),_xlfn.CONCAT(Table_dataReported[[#This Row],[sampleId]],"_",Table_dataReported[[#This Row],[specText]]),"")</f>
        <v/>
      </c>
      <c r="I273" t="str">
        <f>IF(Table_dataReported[[#This Row],[traceElText]]&lt;&gt;"",VLOOKUP(Table_dataReported[[#This Row],[traceElText]],Table_traceEl[],2,FALSE),"")</f>
        <v/>
      </c>
      <c r="K273" t="str">
        <f>IF(Table_dataReported[[#This Row],[specText]]&lt;&gt;"",VLOOKUP(Table_dataReported[[#This Row],[specText]],Table_spec[],2,FALSE),"")</f>
        <v/>
      </c>
      <c r="N273" t="str">
        <f>IF(Table_dataReported[[#This Row],[unitText]]&lt;&gt;"",VLOOKUP(Table_dataReported[[#This Row],[unitText]],Table_unit[],2,FALSE),"")</f>
        <v/>
      </c>
      <c r="P273" t="str">
        <f>IF(Table_dataReported[[#This Row],[weightText]]&lt;&gt;"",VLOOKUP(Table_dataReported[[#This Row],[weightText]],Table_weight[],2,FALSE),"")</f>
        <v/>
      </c>
      <c r="R273" t="str">
        <f>IF(Table_dataReported[[#This Row],[methAnText]]&lt;&gt;"",VLOOKUP(Table_dataReported[[#This Row],[methAnText]],Table_methAn[],2,FALSE),"")</f>
        <v/>
      </c>
      <c r="AA273" t="str">
        <f>IF(Table_dataReported[[#This Row],[unitText2]]&lt;&gt;"",VLOOKUP(Table_dataReported[[#This Row],[unitText2]],Table_unit[],2,FALSE),"")</f>
        <v/>
      </c>
      <c r="AB273" t="str">
        <f>IF(Table_dataReported[[#This Row],[unitText2]]="%","dw","")</f>
        <v/>
      </c>
      <c r="AC273" t="str">
        <f>IF(Table_dataReported[[#This Row],[weightText2]]&lt;&gt;"",VLOOKUP(Table_dataReported[[#This Row],[weightText2]],Table_weight[],2,FALSE),"")</f>
        <v/>
      </c>
      <c r="AF273" t="str">
        <f>IF(Table_dataReported[[#This Row],[unitText3]]&lt;&gt;"",VLOOKUP(Table_dataReported[[#This Row],[unitText3]],Table_unit[],2,FALSE),"")</f>
        <v/>
      </c>
      <c r="AG273" t="str">
        <f>IF(Table_dataReported[[#This Row],[unitText3]]="%","dw","")</f>
        <v/>
      </c>
      <c r="AH273" t="str">
        <f>IF(Table_dataReported[[#This Row],[weightText3]]&lt;&gt;"",VLOOKUP(Table_dataReported[[#This Row],[weightText3]],Table_weight[],2,FALSE),"")</f>
        <v/>
      </c>
      <c r="AQ273" t="str">
        <f>IF(Table_dataReported[[#This Row],[sampleId]]&lt;&gt;"", IF(Table_dataReported[[#This Row],[recId]]="","Missing record identifier","OK"),"")</f>
        <v/>
      </c>
      <c r="AR273" t="str">
        <f>IF(Table_dataReported[[#This Row],[sampleId]]&lt;&gt;"", IF(Table_dataReported[[#This Row],[envComp]]="","Missing environmental compartment","OK"),"")</f>
        <v/>
      </c>
      <c r="AS273" t="str">
        <f>IF(Table_dataReported[[#This Row],[sampleId]]&lt;&gt;"", IF(Table_dataReported[[#This Row],[pristineLoc]]="","Missing pristine location","OK"),"")</f>
        <v/>
      </c>
      <c r="AT273" t="str">
        <f>IF(Table_dataReported[[#This Row],[sampleId]]&lt;&gt;"", IF(Table_dataReported[[#This Row],[sampleLocCM]]="","Missing sampling location","OK"),"")</f>
        <v/>
      </c>
      <c r="AU273" t="str">
        <f>IF(Table_dataReported[[#This Row],[sampleId]]&lt;&gt;"", IF(Table_dataReported[[#This Row],[sampleDate]]="","Missing sampling date","OK"),"")</f>
        <v/>
      </c>
      <c r="AV273" t="str">
        <f>IF(Table_dataReported[[#This Row],[sampleId]]&lt;&gt;"", IF(Table_dataReported[[#This Row],[traceElText]]="","Missing trace element","OK"),"")</f>
        <v/>
      </c>
      <c r="AW273" t="str">
        <f>IF(Table_dataReported[[#This Row],[sampleId]]&lt;&gt;"", IF(Table_dataReported[[#This Row],[specText]]="","Missing speciation","OK"),"")</f>
        <v/>
      </c>
      <c r="AX273" t="str">
        <f>IF(Table_dataReported[[#This Row],[sampleId]]&lt;&gt;"", IF(Table_dataReported[[#This Row],[conc]]="","Missing concentration","OK"),"")</f>
        <v/>
      </c>
      <c r="AY273" t="str">
        <f>IF(Table_dataReported[[#This Row],[sampleId]]&lt;&gt;"", IF(Table_dataReported[[#This Row],[conc]]="","Missing method of analysis","OK"),"")</f>
        <v/>
      </c>
    </row>
    <row r="274" spans="2:51" x14ac:dyDescent="0.45">
      <c r="B274" t="str">
        <f>IF(AND(Table_dataReported[[#This Row],[sampleId]]&lt;&gt;"",Table_dataReported[[#This Row],[specText]]&lt;&gt;""),_xlfn.CONCAT(Table_dataReported[[#This Row],[sampleId]],"_",Table_dataReported[[#This Row],[specText]]),"")</f>
        <v/>
      </c>
      <c r="I274" t="str">
        <f>IF(Table_dataReported[[#This Row],[traceElText]]&lt;&gt;"",VLOOKUP(Table_dataReported[[#This Row],[traceElText]],Table_traceEl[],2,FALSE),"")</f>
        <v/>
      </c>
      <c r="K274" t="str">
        <f>IF(Table_dataReported[[#This Row],[specText]]&lt;&gt;"",VLOOKUP(Table_dataReported[[#This Row],[specText]],Table_spec[],2,FALSE),"")</f>
        <v/>
      </c>
      <c r="N274" t="str">
        <f>IF(Table_dataReported[[#This Row],[unitText]]&lt;&gt;"",VLOOKUP(Table_dataReported[[#This Row],[unitText]],Table_unit[],2,FALSE),"")</f>
        <v/>
      </c>
      <c r="P274" t="str">
        <f>IF(Table_dataReported[[#This Row],[weightText]]&lt;&gt;"",VLOOKUP(Table_dataReported[[#This Row],[weightText]],Table_weight[],2,FALSE),"")</f>
        <v/>
      </c>
      <c r="R274" t="str">
        <f>IF(Table_dataReported[[#This Row],[methAnText]]&lt;&gt;"",VLOOKUP(Table_dataReported[[#This Row],[methAnText]],Table_methAn[],2,FALSE),"")</f>
        <v/>
      </c>
      <c r="AA274" t="str">
        <f>IF(Table_dataReported[[#This Row],[unitText2]]&lt;&gt;"",VLOOKUP(Table_dataReported[[#This Row],[unitText2]],Table_unit[],2,FALSE),"")</f>
        <v/>
      </c>
      <c r="AB274" t="str">
        <f>IF(Table_dataReported[[#This Row],[unitText2]]="%","dw","")</f>
        <v/>
      </c>
      <c r="AC274" t="str">
        <f>IF(Table_dataReported[[#This Row],[weightText2]]&lt;&gt;"",VLOOKUP(Table_dataReported[[#This Row],[weightText2]],Table_weight[],2,FALSE),"")</f>
        <v/>
      </c>
      <c r="AF274" t="str">
        <f>IF(Table_dataReported[[#This Row],[unitText3]]&lt;&gt;"",VLOOKUP(Table_dataReported[[#This Row],[unitText3]],Table_unit[],2,FALSE),"")</f>
        <v/>
      </c>
      <c r="AG274" t="str">
        <f>IF(Table_dataReported[[#This Row],[unitText3]]="%","dw","")</f>
        <v/>
      </c>
      <c r="AH274" t="str">
        <f>IF(Table_dataReported[[#This Row],[weightText3]]&lt;&gt;"",VLOOKUP(Table_dataReported[[#This Row],[weightText3]],Table_weight[],2,FALSE),"")</f>
        <v/>
      </c>
      <c r="AQ274" t="str">
        <f>IF(Table_dataReported[[#This Row],[sampleId]]&lt;&gt;"", IF(Table_dataReported[[#This Row],[recId]]="","Missing record identifier","OK"),"")</f>
        <v/>
      </c>
      <c r="AR274" t="str">
        <f>IF(Table_dataReported[[#This Row],[sampleId]]&lt;&gt;"", IF(Table_dataReported[[#This Row],[envComp]]="","Missing environmental compartment","OK"),"")</f>
        <v/>
      </c>
      <c r="AS274" t="str">
        <f>IF(Table_dataReported[[#This Row],[sampleId]]&lt;&gt;"", IF(Table_dataReported[[#This Row],[pristineLoc]]="","Missing pristine location","OK"),"")</f>
        <v/>
      </c>
      <c r="AT274" t="str">
        <f>IF(Table_dataReported[[#This Row],[sampleId]]&lt;&gt;"", IF(Table_dataReported[[#This Row],[sampleLocCM]]="","Missing sampling location","OK"),"")</f>
        <v/>
      </c>
      <c r="AU274" t="str">
        <f>IF(Table_dataReported[[#This Row],[sampleId]]&lt;&gt;"", IF(Table_dataReported[[#This Row],[sampleDate]]="","Missing sampling date","OK"),"")</f>
        <v/>
      </c>
      <c r="AV274" t="str">
        <f>IF(Table_dataReported[[#This Row],[sampleId]]&lt;&gt;"", IF(Table_dataReported[[#This Row],[traceElText]]="","Missing trace element","OK"),"")</f>
        <v/>
      </c>
      <c r="AW274" t="str">
        <f>IF(Table_dataReported[[#This Row],[sampleId]]&lt;&gt;"", IF(Table_dataReported[[#This Row],[specText]]="","Missing speciation","OK"),"")</f>
        <v/>
      </c>
      <c r="AX274" t="str">
        <f>IF(Table_dataReported[[#This Row],[sampleId]]&lt;&gt;"", IF(Table_dataReported[[#This Row],[conc]]="","Missing concentration","OK"),"")</f>
        <v/>
      </c>
      <c r="AY274" t="str">
        <f>IF(Table_dataReported[[#This Row],[sampleId]]&lt;&gt;"", IF(Table_dataReported[[#This Row],[conc]]="","Missing method of analysis","OK"),"")</f>
        <v/>
      </c>
    </row>
    <row r="275" spans="2:51" x14ac:dyDescent="0.45">
      <c r="B275" t="str">
        <f>IF(AND(Table_dataReported[[#This Row],[sampleId]]&lt;&gt;"",Table_dataReported[[#This Row],[specText]]&lt;&gt;""),_xlfn.CONCAT(Table_dataReported[[#This Row],[sampleId]],"_",Table_dataReported[[#This Row],[specText]]),"")</f>
        <v/>
      </c>
      <c r="I275" t="str">
        <f>IF(Table_dataReported[[#This Row],[traceElText]]&lt;&gt;"",VLOOKUP(Table_dataReported[[#This Row],[traceElText]],Table_traceEl[],2,FALSE),"")</f>
        <v/>
      </c>
      <c r="K275" t="str">
        <f>IF(Table_dataReported[[#This Row],[specText]]&lt;&gt;"",VLOOKUP(Table_dataReported[[#This Row],[specText]],Table_spec[],2,FALSE),"")</f>
        <v/>
      </c>
      <c r="N275" t="str">
        <f>IF(Table_dataReported[[#This Row],[unitText]]&lt;&gt;"",VLOOKUP(Table_dataReported[[#This Row],[unitText]],Table_unit[],2,FALSE),"")</f>
        <v/>
      </c>
      <c r="P275" t="str">
        <f>IF(Table_dataReported[[#This Row],[weightText]]&lt;&gt;"",VLOOKUP(Table_dataReported[[#This Row],[weightText]],Table_weight[],2,FALSE),"")</f>
        <v/>
      </c>
      <c r="R275" t="str">
        <f>IF(Table_dataReported[[#This Row],[methAnText]]&lt;&gt;"",VLOOKUP(Table_dataReported[[#This Row],[methAnText]],Table_methAn[],2,FALSE),"")</f>
        <v/>
      </c>
      <c r="AA275" t="str">
        <f>IF(Table_dataReported[[#This Row],[unitText2]]&lt;&gt;"",VLOOKUP(Table_dataReported[[#This Row],[unitText2]],Table_unit[],2,FALSE),"")</f>
        <v/>
      </c>
      <c r="AB275" t="str">
        <f>IF(Table_dataReported[[#This Row],[unitText2]]="%","dw","")</f>
        <v/>
      </c>
      <c r="AC275" t="str">
        <f>IF(Table_dataReported[[#This Row],[weightText2]]&lt;&gt;"",VLOOKUP(Table_dataReported[[#This Row],[weightText2]],Table_weight[],2,FALSE),"")</f>
        <v/>
      </c>
      <c r="AF275" t="str">
        <f>IF(Table_dataReported[[#This Row],[unitText3]]&lt;&gt;"",VLOOKUP(Table_dataReported[[#This Row],[unitText3]],Table_unit[],2,FALSE),"")</f>
        <v/>
      </c>
      <c r="AG275" t="str">
        <f>IF(Table_dataReported[[#This Row],[unitText3]]="%","dw","")</f>
        <v/>
      </c>
      <c r="AH275" t="str">
        <f>IF(Table_dataReported[[#This Row],[weightText3]]&lt;&gt;"",VLOOKUP(Table_dataReported[[#This Row],[weightText3]],Table_weight[],2,FALSE),"")</f>
        <v/>
      </c>
      <c r="AQ275" t="str">
        <f>IF(Table_dataReported[[#This Row],[sampleId]]&lt;&gt;"", IF(Table_dataReported[[#This Row],[recId]]="","Missing record identifier","OK"),"")</f>
        <v/>
      </c>
      <c r="AR275" t="str">
        <f>IF(Table_dataReported[[#This Row],[sampleId]]&lt;&gt;"", IF(Table_dataReported[[#This Row],[envComp]]="","Missing environmental compartment","OK"),"")</f>
        <v/>
      </c>
      <c r="AS275" t="str">
        <f>IF(Table_dataReported[[#This Row],[sampleId]]&lt;&gt;"", IF(Table_dataReported[[#This Row],[pristineLoc]]="","Missing pristine location","OK"),"")</f>
        <v/>
      </c>
      <c r="AT275" t="str">
        <f>IF(Table_dataReported[[#This Row],[sampleId]]&lt;&gt;"", IF(Table_dataReported[[#This Row],[sampleLocCM]]="","Missing sampling location","OK"),"")</f>
        <v/>
      </c>
      <c r="AU275" t="str">
        <f>IF(Table_dataReported[[#This Row],[sampleId]]&lt;&gt;"", IF(Table_dataReported[[#This Row],[sampleDate]]="","Missing sampling date","OK"),"")</f>
        <v/>
      </c>
      <c r="AV275" t="str">
        <f>IF(Table_dataReported[[#This Row],[sampleId]]&lt;&gt;"", IF(Table_dataReported[[#This Row],[traceElText]]="","Missing trace element","OK"),"")</f>
        <v/>
      </c>
      <c r="AW275" t="str">
        <f>IF(Table_dataReported[[#This Row],[sampleId]]&lt;&gt;"", IF(Table_dataReported[[#This Row],[specText]]="","Missing speciation","OK"),"")</f>
        <v/>
      </c>
      <c r="AX275" t="str">
        <f>IF(Table_dataReported[[#This Row],[sampleId]]&lt;&gt;"", IF(Table_dataReported[[#This Row],[conc]]="","Missing concentration","OK"),"")</f>
        <v/>
      </c>
      <c r="AY275" t="str">
        <f>IF(Table_dataReported[[#This Row],[sampleId]]&lt;&gt;"", IF(Table_dataReported[[#This Row],[conc]]="","Missing method of analysis","OK"),"")</f>
        <v/>
      </c>
    </row>
    <row r="276" spans="2:51" x14ac:dyDescent="0.45">
      <c r="B276" t="str">
        <f>IF(AND(Table_dataReported[[#This Row],[sampleId]]&lt;&gt;"",Table_dataReported[[#This Row],[specText]]&lt;&gt;""),_xlfn.CONCAT(Table_dataReported[[#This Row],[sampleId]],"_",Table_dataReported[[#This Row],[specText]]),"")</f>
        <v/>
      </c>
      <c r="I276" t="str">
        <f>IF(Table_dataReported[[#This Row],[traceElText]]&lt;&gt;"",VLOOKUP(Table_dataReported[[#This Row],[traceElText]],Table_traceEl[],2,FALSE),"")</f>
        <v/>
      </c>
      <c r="K276" t="str">
        <f>IF(Table_dataReported[[#This Row],[specText]]&lt;&gt;"",VLOOKUP(Table_dataReported[[#This Row],[specText]],Table_spec[],2,FALSE),"")</f>
        <v/>
      </c>
      <c r="N276" t="str">
        <f>IF(Table_dataReported[[#This Row],[unitText]]&lt;&gt;"",VLOOKUP(Table_dataReported[[#This Row],[unitText]],Table_unit[],2,FALSE),"")</f>
        <v/>
      </c>
      <c r="P276" t="str">
        <f>IF(Table_dataReported[[#This Row],[weightText]]&lt;&gt;"",VLOOKUP(Table_dataReported[[#This Row],[weightText]],Table_weight[],2,FALSE),"")</f>
        <v/>
      </c>
      <c r="R276" t="str">
        <f>IF(Table_dataReported[[#This Row],[methAnText]]&lt;&gt;"",VLOOKUP(Table_dataReported[[#This Row],[methAnText]],Table_methAn[],2,FALSE),"")</f>
        <v/>
      </c>
      <c r="AA276" t="str">
        <f>IF(Table_dataReported[[#This Row],[unitText2]]&lt;&gt;"",VLOOKUP(Table_dataReported[[#This Row],[unitText2]],Table_unit[],2,FALSE),"")</f>
        <v/>
      </c>
      <c r="AB276" t="str">
        <f>IF(Table_dataReported[[#This Row],[unitText2]]="%","dw","")</f>
        <v/>
      </c>
      <c r="AC276" t="str">
        <f>IF(Table_dataReported[[#This Row],[weightText2]]&lt;&gt;"",VLOOKUP(Table_dataReported[[#This Row],[weightText2]],Table_weight[],2,FALSE),"")</f>
        <v/>
      </c>
      <c r="AF276" t="str">
        <f>IF(Table_dataReported[[#This Row],[unitText3]]&lt;&gt;"",VLOOKUP(Table_dataReported[[#This Row],[unitText3]],Table_unit[],2,FALSE),"")</f>
        <v/>
      </c>
      <c r="AG276" t="str">
        <f>IF(Table_dataReported[[#This Row],[unitText3]]="%","dw","")</f>
        <v/>
      </c>
      <c r="AH276" t="str">
        <f>IF(Table_dataReported[[#This Row],[weightText3]]&lt;&gt;"",VLOOKUP(Table_dataReported[[#This Row],[weightText3]],Table_weight[],2,FALSE),"")</f>
        <v/>
      </c>
      <c r="AQ276" t="str">
        <f>IF(Table_dataReported[[#This Row],[sampleId]]&lt;&gt;"", IF(Table_dataReported[[#This Row],[recId]]="","Missing record identifier","OK"),"")</f>
        <v/>
      </c>
      <c r="AR276" t="str">
        <f>IF(Table_dataReported[[#This Row],[sampleId]]&lt;&gt;"", IF(Table_dataReported[[#This Row],[envComp]]="","Missing environmental compartment","OK"),"")</f>
        <v/>
      </c>
      <c r="AS276" t="str">
        <f>IF(Table_dataReported[[#This Row],[sampleId]]&lt;&gt;"", IF(Table_dataReported[[#This Row],[pristineLoc]]="","Missing pristine location","OK"),"")</f>
        <v/>
      </c>
      <c r="AT276" t="str">
        <f>IF(Table_dataReported[[#This Row],[sampleId]]&lt;&gt;"", IF(Table_dataReported[[#This Row],[sampleLocCM]]="","Missing sampling location","OK"),"")</f>
        <v/>
      </c>
      <c r="AU276" t="str">
        <f>IF(Table_dataReported[[#This Row],[sampleId]]&lt;&gt;"", IF(Table_dataReported[[#This Row],[sampleDate]]="","Missing sampling date","OK"),"")</f>
        <v/>
      </c>
      <c r="AV276" t="str">
        <f>IF(Table_dataReported[[#This Row],[sampleId]]&lt;&gt;"", IF(Table_dataReported[[#This Row],[traceElText]]="","Missing trace element","OK"),"")</f>
        <v/>
      </c>
      <c r="AW276" t="str">
        <f>IF(Table_dataReported[[#This Row],[sampleId]]&lt;&gt;"", IF(Table_dataReported[[#This Row],[specText]]="","Missing speciation","OK"),"")</f>
        <v/>
      </c>
      <c r="AX276" t="str">
        <f>IF(Table_dataReported[[#This Row],[sampleId]]&lt;&gt;"", IF(Table_dataReported[[#This Row],[conc]]="","Missing concentration","OK"),"")</f>
        <v/>
      </c>
      <c r="AY276" t="str">
        <f>IF(Table_dataReported[[#This Row],[sampleId]]&lt;&gt;"", IF(Table_dataReported[[#This Row],[conc]]="","Missing method of analysis","OK"),"")</f>
        <v/>
      </c>
    </row>
    <row r="277" spans="2:51" x14ac:dyDescent="0.45">
      <c r="B277" t="str">
        <f>IF(AND(Table_dataReported[[#This Row],[sampleId]]&lt;&gt;"",Table_dataReported[[#This Row],[specText]]&lt;&gt;""),_xlfn.CONCAT(Table_dataReported[[#This Row],[sampleId]],"_",Table_dataReported[[#This Row],[specText]]),"")</f>
        <v/>
      </c>
      <c r="I277" t="str">
        <f>IF(Table_dataReported[[#This Row],[traceElText]]&lt;&gt;"",VLOOKUP(Table_dataReported[[#This Row],[traceElText]],Table_traceEl[],2,FALSE),"")</f>
        <v/>
      </c>
      <c r="K277" t="str">
        <f>IF(Table_dataReported[[#This Row],[specText]]&lt;&gt;"",VLOOKUP(Table_dataReported[[#This Row],[specText]],Table_spec[],2,FALSE),"")</f>
        <v/>
      </c>
      <c r="N277" t="str">
        <f>IF(Table_dataReported[[#This Row],[unitText]]&lt;&gt;"",VLOOKUP(Table_dataReported[[#This Row],[unitText]],Table_unit[],2,FALSE),"")</f>
        <v/>
      </c>
      <c r="P277" t="str">
        <f>IF(Table_dataReported[[#This Row],[weightText]]&lt;&gt;"",VLOOKUP(Table_dataReported[[#This Row],[weightText]],Table_weight[],2,FALSE),"")</f>
        <v/>
      </c>
      <c r="R277" t="str">
        <f>IF(Table_dataReported[[#This Row],[methAnText]]&lt;&gt;"",VLOOKUP(Table_dataReported[[#This Row],[methAnText]],Table_methAn[],2,FALSE),"")</f>
        <v/>
      </c>
      <c r="AA277" t="str">
        <f>IF(Table_dataReported[[#This Row],[unitText2]]&lt;&gt;"",VLOOKUP(Table_dataReported[[#This Row],[unitText2]],Table_unit[],2,FALSE),"")</f>
        <v/>
      </c>
      <c r="AB277" t="str">
        <f>IF(Table_dataReported[[#This Row],[unitText2]]="%","dw","")</f>
        <v/>
      </c>
      <c r="AC277" t="str">
        <f>IF(Table_dataReported[[#This Row],[weightText2]]&lt;&gt;"",VLOOKUP(Table_dataReported[[#This Row],[weightText2]],Table_weight[],2,FALSE),"")</f>
        <v/>
      </c>
      <c r="AF277" t="str">
        <f>IF(Table_dataReported[[#This Row],[unitText3]]&lt;&gt;"",VLOOKUP(Table_dataReported[[#This Row],[unitText3]],Table_unit[],2,FALSE),"")</f>
        <v/>
      </c>
      <c r="AG277" t="str">
        <f>IF(Table_dataReported[[#This Row],[unitText3]]="%","dw","")</f>
        <v/>
      </c>
      <c r="AH277" t="str">
        <f>IF(Table_dataReported[[#This Row],[weightText3]]&lt;&gt;"",VLOOKUP(Table_dataReported[[#This Row],[weightText3]],Table_weight[],2,FALSE),"")</f>
        <v/>
      </c>
      <c r="AQ277" t="str">
        <f>IF(Table_dataReported[[#This Row],[sampleId]]&lt;&gt;"", IF(Table_dataReported[[#This Row],[recId]]="","Missing record identifier","OK"),"")</f>
        <v/>
      </c>
      <c r="AR277" t="str">
        <f>IF(Table_dataReported[[#This Row],[sampleId]]&lt;&gt;"", IF(Table_dataReported[[#This Row],[envComp]]="","Missing environmental compartment","OK"),"")</f>
        <v/>
      </c>
      <c r="AS277" t="str">
        <f>IF(Table_dataReported[[#This Row],[sampleId]]&lt;&gt;"", IF(Table_dataReported[[#This Row],[pristineLoc]]="","Missing pristine location","OK"),"")</f>
        <v/>
      </c>
      <c r="AT277" t="str">
        <f>IF(Table_dataReported[[#This Row],[sampleId]]&lt;&gt;"", IF(Table_dataReported[[#This Row],[sampleLocCM]]="","Missing sampling location","OK"),"")</f>
        <v/>
      </c>
      <c r="AU277" t="str">
        <f>IF(Table_dataReported[[#This Row],[sampleId]]&lt;&gt;"", IF(Table_dataReported[[#This Row],[sampleDate]]="","Missing sampling date","OK"),"")</f>
        <v/>
      </c>
      <c r="AV277" t="str">
        <f>IF(Table_dataReported[[#This Row],[sampleId]]&lt;&gt;"", IF(Table_dataReported[[#This Row],[traceElText]]="","Missing trace element","OK"),"")</f>
        <v/>
      </c>
      <c r="AW277" t="str">
        <f>IF(Table_dataReported[[#This Row],[sampleId]]&lt;&gt;"", IF(Table_dataReported[[#This Row],[specText]]="","Missing speciation","OK"),"")</f>
        <v/>
      </c>
      <c r="AX277" t="str">
        <f>IF(Table_dataReported[[#This Row],[sampleId]]&lt;&gt;"", IF(Table_dataReported[[#This Row],[conc]]="","Missing concentration","OK"),"")</f>
        <v/>
      </c>
      <c r="AY277" t="str">
        <f>IF(Table_dataReported[[#This Row],[sampleId]]&lt;&gt;"", IF(Table_dataReported[[#This Row],[conc]]="","Missing method of analysis","OK"),"")</f>
        <v/>
      </c>
    </row>
    <row r="278" spans="2:51" x14ac:dyDescent="0.45">
      <c r="B278" t="str">
        <f>IF(AND(Table_dataReported[[#This Row],[sampleId]]&lt;&gt;"",Table_dataReported[[#This Row],[specText]]&lt;&gt;""),_xlfn.CONCAT(Table_dataReported[[#This Row],[sampleId]],"_",Table_dataReported[[#This Row],[specText]]),"")</f>
        <v/>
      </c>
      <c r="I278" t="str">
        <f>IF(Table_dataReported[[#This Row],[traceElText]]&lt;&gt;"",VLOOKUP(Table_dataReported[[#This Row],[traceElText]],Table_traceEl[],2,FALSE),"")</f>
        <v/>
      </c>
      <c r="K278" t="str">
        <f>IF(Table_dataReported[[#This Row],[specText]]&lt;&gt;"",VLOOKUP(Table_dataReported[[#This Row],[specText]],Table_spec[],2,FALSE),"")</f>
        <v/>
      </c>
      <c r="N278" t="str">
        <f>IF(Table_dataReported[[#This Row],[unitText]]&lt;&gt;"",VLOOKUP(Table_dataReported[[#This Row],[unitText]],Table_unit[],2,FALSE),"")</f>
        <v/>
      </c>
      <c r="P278" t="str">
        <f>IF(Table_dataReported[[#This Row],[weightText]]&lt;&gt;"",VLOOKUP(Table_dataReported[[#This Row],[weightText]],Table_weight[],2,FALSE),"")</f>
        <v/>
      </c>
      <c r="R278" t="str">
        <f>IF(Table_dataReported[[#This Row],[methAnText]]&lt;&gt;"",VLOOKUP(Table_dataReported[[#This Row],[methAnText]],Table_methAn[],2,FALSE),"")</f>
        <v/>
      </c>
      <c r="AA278" t="str">
        <f>IF(Table_dataReported[[#This Row],[unitText2]]&lt;&gt;"",VLOOKUP(Table_dataReported[[#This Row],[unitText2]],Table_unit[],2,FALSE),"")</f>
        <v/>
      </c>
      <c r="AB278" t="str">
        <f>IF(Table_dataReported[[#This Row],[unitText2]]="%","dw","")</f>
        <v/>
      </c>
      <c r="AC278" t="str">
        <f>IF(Table_dataReported[[#This Row],[weightText2]]&lt;&gt;"",VLOOKUP(Table_dataReported[[#This Row],[weightText2]],Table_weight[],2,FALSE),"")</f>
        <v/>
      </c>
      <c r="AF278" t="str">
        <f>IF(Table_dataReported[[#This Row],[unitText3]]&lt;&gt;"",VLOOKUP(Table_dataReported[[#This Row],[unitText3]],Table_unit[],2,FALSE),"")</f>
        <v/>
      </c>
      <c r="AG278" t="str">
        <f>IF(Table_dataReported[[#This Row],[unitText3]]="%","dw","")</f>
        <v/>
      </c>
      <c r="AH278" t="str">
        <f>IF(Table_dataReported[[#This Row],[weightText3]]&lt;&gt;"",VLOOKUP(Table_dataReported[[#This Row],[weightText3]],Table_weight[],2,FALSE),"")</f>
        <v/>
      </c>
      <c r="AQ278" t="str">
        <f>IF(Table_dataReported[[#This Row],[sampleId]]&lt;&gt;"", IF(Table_dataReported[[#This Row],[recId]]="","Missing record identifier","OK"),"")</f>
        <v/>
      </c>
      <c r="AR278" t="str">
        <f>IF(Table_dataReported[[#This Row],[sampleId]]&lt;&gt;"", IF(Table_dataReported[[#This Row],[envComp]]="","Missing environmental compartment","OK"),"")</f>
        <v/>
      </c>
      <c r="AS278" t="str">
        <f>IF(Table_dataReported[[#This Row],[sampleId]]&lt;&gt;"", IF(Table_dataReported[[#This Row],[pristineLoc]]="","Missing pristine location","OK"),"")</f>
        <v/>
      </c>
      <c r="AT278" t="str">
        <f>IF(Table_dataReported[[#This Row],[sampleId]]&lt;&gt;"", IF(Table_dataReported[[#This Row],[sampleLocCM]]="","Missing sampling location","OK"),"")</f>
        <v/>
      </c>
      <c r="AU278" t="str">
        <f>IF(Table_dataReported[[#This Row],[sampleId]]&lt;&gt;"", IF(Table_dataReported[[#This Row],[sampleDate]]="","Missing sampling date","OK"),"")</f>
        <v/>
      </c>
      <c r="AV278" t="str">
        <f>IF(Table_dataReported[[#This Row],[sampleId]]&lt;&gt;"", IF(Table_dataReported[[#This Row],[traceElText]]="","Missing trace element","OK"),"")</f>
        <v/>
      </c>
      <c r="AW278" t="str">
        <f>IF(Table_dataReported[[#This Row],[sampleId]]&lt;&gt;"", IF(Table_dataReported[[#This Row],[specText]]="","Missing speciation","OK"),"")</f>
        <v/>
      </c>
      <c r="AX278" t="str">
        <f>IF(Table_dataReported[[#This Row],[sampleId]]&lt;&gt;"", IF(Table_dataReported[[#This Row],[conc]]="","Missing concentration","OK"),"")</f>
        <v/>
      </c>
      <c r="AY278" t="str">
        <f>IF(Table_dataReported[[#This Row],[sampleId]]&lt;&gt;"", IF(Table_dataReported[[#This Row],[conc]]="","Missing method of analysis","OK"),"")</f>
        <v/>
      </c>
    </row>
    <row r="279" spans="2:51" x14ac:dyDescent="0.45">
      <c r="B279" t="str">
        <f>IF(AND(Table_dataReported[[#This Row],[sampleId]]&lt;&gt;"",Table_dataReported[[#This Row],[specText]]&lt;&gt;""),_xlfn.CONCAT(Table_dataReported[[#This Row],[sampleId]],"_",Table_dataReported[[#This Row],[specText]]),"")</f>
        <v/>
      </c>
      <c r="I279" t="str">
        <f>IF(Table_dataReported[[#This Row],[traceElText]]&lt;&gt;"",VLOOKUP(Table_dataReported[[#This Row],[traceElText]],Table_traceEl[],2,FALSE),"")</f>
        <v/>
      </c>
      <c r="K279" t="str">
        <f>IF(Table_dataReported[[#This Row],[specText]]&lt;&gt;"",VLOOKUP(Table_dataReported[[#This Row],[specText]],Table_spec[],2,FALSE),"")</f>
        <v/>
      </c>
      <c r="N279" t="str">
        <f>IF(Table_dataReported[[#This Row],[unitText]]&lt;&gt;"",VLOOKUP(Table_dataReported[[#This Row],[unitText]],Table_unit[],2,FALSE),"")</f>
        <v/>
      </c>
      <c r="P279" t="str">
        <f>IF(Table_dataReported[[#This Row],[weightText]]&lt;&gt;"",VLOOKUP(Table_dataReported[[#This Row],[weightText]],Table_weight[],2,FALSE),"")</f>
        <v/>
      </c>
      <c r="R279" t="str">
        <f>IF(Table_dataReported[[#This Row],[methAnText]]&lt;&gt;"",VLOOKUP(Table_dataReported[[#This Row],[methAnText]],Table_methAn[],2,FALSE),"")</f>
        <v/>
      </c>
      <c r="AA279" t="str">
        <f>IF(Table_dataReported[[#This Row],[unitText2]]&lt;&gt;"",VLOOKUP(Table_dataReported[[#This Row],[unitText2]],Table_unit[],2,FALSE),"")</f>
        <v/>
      </c>
      <c r="AB279" t="str">
        <f>IF(Table_dataReported[[#This Row],[unitText2]]="%","dw","")</f>
        <v/>
      </c>
      <c r="AC279" t="str">
        <f>IF(Table_dataReported[[#This Row],[weightText2]]&lt;&gt;"",VLOOKUP(Table_dataReported[[#This Row],[weightText2]],Table_weight[],2,FALSE),"")</f>
        <v/>
      </c>
      <c r="AF279" t="str">
        <f>IF(Table_dataReported[[#This Row],[unitText3]]&lt;&gt;"",VLOOKUP(Table_dataReported[[#This Row],[unitText3]],Table_unit[],2,FALSE),"")</f>
        <v/>
      </c>
      <c r="AG279" t="str">
        <f>IF(Table_dataReported[[#This Row],[unitText3]]="%","dw","")</f>
        <v/>
      </c>
      <c r="AH279" t="str">
        <f>IF(Table_dataReported[[#This Row],[weightText3]]&lt;&gt;"",VLOOKUP(Table_dataReported[[#This Row],[weightText3]],Table_weight[],2,FALSE),"")</f>
        <v/>
      </c>
      <c r="AQ279" t="str">
        <f>IF(Table_dataReported[[#This Row],[sampleId]]&lt;&gt;"", IF(Table_dataReported[[#This Row],[recId]]="","Missing record identifier","OK"),"")</f>
        <v/>
      </c>
      <c r="AR279" t="str">
        <f>IF(Table_dataReported[[#This Row],[sampleId]]&lt;&gt;"", IF(Table_dataReported[[#This Row],[envComp]]="","Missing environmental compartment","OK"),"")</f>
        <v/>
      </c>
      <c r="AS279" t="str">
        <f>IF(Table_dataReported[[#This Row],[sampleId]]&lt;&gt;"", IF(Table_dataReported[[#This Row],[pristineLoc]]="","Missing pristine location","OK"),"")</f>
        <v/>
      </c>
      <c r="AT279" t="str">
        <f>IF(Table_dataReported[[#This Row],[sampleId]]&lt;&gt;"", IF(Table_dataReported[[#This Row],[sampleLocCM]]="","Missing sampling location","OK"),"")</f>
        <v/>
      </c>
      <c r="AU279" t="str">
        <f>IF(Table_dataReported[[#This Row],[sampleId]]&lt;&gt;"", IF(Table_dataReported[[#This Row],[sampleDate]]="","Missing sampling date","OK"),"")</f>
        <v/>
      </c>
      <c r="AV279" t="str">
        <f>IF(Table_dataReported[[#This Row],[sampleId]]&lt;&gt;"", IF(Table_dataReported[[#This Row],[traceElText]]="","Missing trace element","OK"),"")</f>
        <v/>
      </c>
      <c r="AW279" t="str">
        <f>IF(Table_dataReported[[#This Row],[sampleId]]&lt;&gt;"", IF(Table_dataReported[[#This Row],[specText]]="","Missing speciation","OK"),"")</f>
        <v/>
      </c>
      <c r="AX279" t="str">
        <f>IF(Table_dataReported[[#This Row],[sampleId]]&lt;&gt;"", IF(Table_dataReported[[#This Row],[conc]]="","Missing concentration","OK"),"")</f>
        <v/>
      </c>
      <c r="AY279" t="str">
        <f>IF(Table_dataReported[[#This Row],[sampleId]]&lt;&gt;"", IF(Table_dataReported[[#This Row],[conc]]="","Missing method of analysis","OK"),"")</f>
        <v/>
      </c>
    </row>
    <row r="280" spans="2:51" x14ac:dyDescent="0.45">
      <c r="B280" t="str">
        <f>IF(AND(Table_dataReported[[#This Row],[sampleId]]&lt;&gt;"",Table_dataReported[[#This Row],[specText]]&lt;&gt;""),_xlfn.CONCAT(Table_dataReported[[#This Row],[sampleId]],"_",Table_dataReported[[#This Row],[specText]]),"")</f>
        <v/>
      </c>
      <c r="I280" t="str">
        <f>IF(Table_dataReported[[#This Row],[traceElText]]&lt;&gt;"",VLOOKUP(Table_dataReported[[#This Row],[traceElText]],Table_traceEl[],2,FALSE),"")</f>
        <v/>
      </c>
      <c r="K280" t="str">
        <f>IF(Table_dataReported[[#This Row],[specText]]&lt;&gt;"",VLOOKUP(Table_dataReported[[#This Row],[specText]],Table_spec[],2,FALSE),"")</f>
        <v/>
      </c>
      <c r="N280" t="str">
        <f>IF(Table_dataReported[[#This Row],[unitText]]&lt;&gt;"",VLOOKUP(Table_dataReported[[#This Row],[unitText]],Table_unit[],2,FALSE),"")</f>
        <v/>
      </c>
      <c r="P280" t="str">
        <f>IF(Table_dataReported[[#This Row],[weightText]]&lt;&gt;"",VLOOKUP(Table_dataReported[[#This Row],[weightText]],Table_weight[],2,FALSE),"")</f>
        <v/>
      </c>
      <c r="R280" t="str">
        <f>IF(Table_dataReported[[#This Row],[methAnText]]&lt;&gt;"",VLOOKUP(Table_dataReported[[#This Row],[methAnText]],Table_methAn[],2,FALSE),"")</f>
        <v/>
      </c>
      <c r="AA280" t="str">
        <f>IF(Table_dataReported[[#This Row],[unitText2]]&lt;&gt;"",VLOOKUP(Table_dataReported[[#This Row],[unitText2]],Table_unit[],2,FALSE),"")</f>
        <v/>
      </c>
      <c r="AB280" t="str">
        <f>IF(Table_dataReported[[#This Row],[unitText2]]="%","dw","")</f>
        <v/>
      </c>
      <c r="AC280" t="str">
        <f>IF(Table_dataReported[[#This Row],[weightText2]]&lt;&gt;"",VLOOKUP(Table_dataReported[[#This Row],[weightText2]],Table_weight[],2,FALSE),"")</f>
        <v/>
      </c>
      <c r="AF280" t="str">
        <f>IF(Table_dataReported[[#This Row],[unitText3]]&lt;&gt;"",VLOOKUP(Table_dataReported[[#This Row],[unitText3]],Table_unit[],2,FALSE),"")</f>
        <v/>
      </c>
      <c r="AG280" t="str">
        <f>IF(Table_dataReported[[#This Row],[unitText3]]="%","dw","")</f>
        <v/>
      </c>
      <c r="AH280" t="str">
        <f>IF(Table_dataReported[[#This Row],[weightText3]]&lt;&gt;"",VLOOKUP(Table_dataReported[[#This Row],[weightText3]],Table_weight[],2,FALSE),"")</f>
        <v/>
      </c>
      <c r="AQ280" t="str">
        <f>IF(Table_dataReported[[#This Row],[sampleId]]&lt;&gt;"", IF(Table_dataReported[[#This Row],[recId]]="","Missing record identifier","OK"),"")</f>
        <v/>
      </c>
      <c r="AR280" t="str">
        <f>IF(Table_dataReported[[#This Row],[sampleId]]&lt;&gt;"", IF(Table_dataReported[[#This Row],[envComp]]="","Missing environmental compartment","OK"),"")</f>
        <v/>
      </c>
      <c r="AS280" t="str">
        <f>IF(Table_dataReported[[#This Row],[sampleId]]&lt;&gt;"", IF(Table_dataReported[[#This Row],[pristineLoc]]="","Missing pristine location","OK"),"")</f>
        <v/>
      </c>
      <c r="AT280" t="str">
        <f>IF(Table_dataReported[[#This Row],[sampleId]]&lt;&gt;"", IF(Table_dataReported[[#This Row],[sampleLocCM]]="","Missing sampling location","OK"),"")</f>
        <v/>
      </c>
      <c r="AU280" t="str">
        <f>IF(Table_dataReported[[#This Row],[sampleId]]&lt;&gt;"", IF(Table_dataReported[[#This Row],[sampleDate]]="","Missing sampling date","OK"),"")</f>
        <v/>
      </c>
      <c r="AV280" t="str">
        <f>IF(Table_dataReported[[#This Row],[sampleId]]&lt;&gt;"", IF(Table_dataReported[[#This Row],[traceElText]]="","Missing trace element","OK"),"")</f>
        <v/>
      </c>
      <c r="AW280" t="str">
        <f>IF(Table_dataReported[[#This Row],[sampleId]]&lt;&gt;"", IF(Table_dataReported[[#This Row],[specText]]="","Missing speciation","OK"),"")</f>
        <v/>
      </c>
      <c r="AX280" t="str">
        <f>IF(Table_dataReported[[#This Row],[sampleId]]&lt;&gt;"", IF(Table_dataReported[[#This Row],[conc]]="","Missing concentration","OK"),"")</f>
        <v/>
      </c>
      <c r="AY280" t="str">
        <f>IF(Table_dataReported[[#This Row],[sampleId]]&lt;&gt;"", IF(Table_dataReported[[#This Row],[conc]]="","Missing method of analysis","OK"),"")</f>
        <v/>
      </c>
    </row>
    <row r="281" spans="2:51" x14ac:dyDescent="0.45">
      <c r="B281" t="str">
        <f>IF(AND(Table_dataReported[[#This Row],[sampleId]]&lt;&gt;"",Table_dataReported[[#This Row],[specText]]&lt;&gt;""),_xlfn.CONCAT(Table_dataReported[[#This Row],[sampleId]],"_",Table_dataReported[[#This Row],[specText]]),"")</f>
        <v/>
      </c>
      <c r="I281" t="str">
        <f>IF(Table_dataReported[[#This Row],[traceElText]]&lt;&gt;"",VLOOKUP(Table_dataReported[[#This Row],[traceElText]],Table_traceEl[],2,FALSE),"")</f>
        <v/>
      </c>
      <c r="K281" t="str">
        <f>IF(Table_dataReported[[#This Row],[specText]]&lt;&gt;"",VLOOKUP(Table_dataReported[[#This Row],[specText]],Table_spec[],2,FALSE),"")</f>
        <v/>
      </c>
      <c r="N281" t="str">
        <f>IF(Table_dataReported[[#This Row],[unitText]]&lt;&gt;"",VLOOKUP(Table_dataReported[[#This Row],[unitText]],Table_unit[],2,FALSE),"")</f>
        <v/>
      </c>
      <c r="P281" t="str">
        <f>IF(Table_dataReported[[#This Row],[weightText]]&lt;&gt;"",VLOOKUP(Table_dataReported[[#This Row],[weightText]],Table_weight[],2,FALSE),"")</f>
        <v/>
      </c>
      <c r="R281" t="str">
        <f>IF(Table_dataReported[[#This Row],[methAnText]]&lt;&gt;"",VLOOKUP(Table_dataReported[[#This Row],[methAnText]],Table_methAn[],2,FALSE),"")</f>
        <v/>
      </c>
      <c r="AA281" t="str">
        <f>IF(Table_dataReported[[#This Row],[unitText2]]&lt;&gt;"",VLOOKUP(Table_dataReported[[#This Row],[unitText2]],Table_unit[],2,FALSE),"")</f>
        <v/>
      </c>
      <c r="AB281" t="str">
        <f>IF(Table_dataReported[[#This Row],[unitText2]]="%","dw","")</f>
        <v/>
      </c>
      <c r="AC281" t="str">
        <f>IF(Table_dataReported[[#This Row],[weightText2]]&lt;&gt;"",VLOOKUP(Table_dataReported[[#This Row],[weightText2]],Table_weight[],2,FALSE),"")</f>
        <v/>
      </c>
      <c r="AF281" t="str">
        <f>IF(Table_dataReported[[#This Row],[unitText3]]&lt;&gt;"",VLOOKUP(Table_dataReported[[#This Row],[unitText3]],Table_unit[],2,FALSE),"")</f>
        <v/>
      </c>
      <c r="AG281" t="str">
        <f>IF(Table_dataReported[[#This Row],[unitText3]]="%","dw","")</f>
        <v/>
      </c>
      <c r="AH281" t="str">
        <f>IF(Table_dataReported[[#This Row],[weightText3]]&lt;&gt;"",VLOOKUP(Table_dataReported[[#This Row],[weightText3]],Table_weight[],2,FALSE),"")</f>
        <v/>
      </c>
      <c r="AQ281" t="str">
        <f>IF(Table_dataReported[[#This Row],[sampleId]]&lt;&gt;"", IF(Table_dataReported[[#This Row],[recId]]="","Missing record identifier","OK"),"")</f>
        <v/>
      </c>
      <c r="AR281" t="str">
        <f>IF(Table_dataReported[[#This Row],[sampleId]]&lt;&gt;"", IF(Table_dataReported[[#This Row],[envComp]]="","Missing environmental compartment","OK"),"")</f>
        <v/>
      </c>
      <c r="AS281" t="str">
        <f>IF(Table_dataReported[[#This Row],[sampleId]]&lt;&gt;"", IF(Table_dataReported[[#This Row],[pristineLoc]]="","Missing pristine location","OK"),"")</f>
        <v/>
      </c>
      <c r="AT281" t="str">
        <f>IF(Table_dataReported[[#This Row],[sampleId]]&lt;&gt;"", IF(Table_dataReported[[#This Row],[sampleLocCM]]="","Missing sampling location","OK"),"")</f>
        <v/>
      </c>
      <c r="AU281" t="str">
        <f>IF(Table_dataReported[[#This Row],[sampleId]]&lt;&gt;"", IF(Table_dataReported[[#This Row],[sampleDate]]="","Missing sampling date","OK"),"")</f>
        <v/>
      </c>
      <c r="AV281" t="str">
        <f>IF(Table_dataReported[[#This Row],[sampleId]]&lt;&gt;"", IF(Table_dataReported[[#This Row],[traceElText]]="","Missing trace element","OK"),"")</f>
        <v/>
      </c>
      <c r="AW281" t="str">
        <f>IF(Table_dataReported[[#This Row],[sampleId]]&lt;&gt;"", IF(Table_dataReported[[#This Row],[specText]]="","Missing speciation","OK"),"")</f>
        <v/>
      </c>
      <c r="AX281" t="str">
        <f>IF(Table_dataReported[[#This Row],[sampleId]]&lt;&gt;"", IF(Table_dataReported[[#This Row],[conc]]="","Missing concentration","OK"),"")</f>
        <v/>
      </c>
      <c r="AY281" t="str">
        <f>IF(Table_dataReported[[#This Row],[sampleId]]&lt;&gt;"", IF(Table_dataReported[[#This Row],[conc]]="","Missing method of analysis","OK"),"")</f>
        <v/>
      </c>
    </row>
    <row r="282" spans="2:51" x14ac:dyDescent="0.45">
      <c r="B282" t="str">
        <f>IF(AND(Table_dataReported[[#This Row],[sampleId]]&lt;&gt;"",Table_dataReported[[#This Row],[specText]]&lt;&gt;""),_xlfn.CONCAT(Table_dataReported[[#This Row],[sampleId]],"_",Table_dataReported[[#This Row],[specText]]),"")</f>
        <v/>
      </c>
      <c r="I282" t="str">
        <f>IF(Table_dataReported[[#This Row],[traceElText]]&lt;&gt;"",VLOOKUP(Table_dataReported[[#This Row],[traceElText]],Table_traceEl[],2,FALSE),"")</f>
        <v/>
      </c>
      <c r="K282" t="str">
        <f>IF(Table_dataReported[[#This Row],[specText]]&lt;&gt;"",VLOOKUP(Table_dataReported[[#This Row],[specText]],Table_spec[],2,FALSE),"")</f>
        <v/>
      </c>
      <c r="N282" t="str">
        <f>IF(Table_dataReported[[#This Row],[unitText]]&lt;&gt;"",VLOOKUP(Table_dataReported[[#This Row],[unitText]],Table_unit[],2,FALSE),"")</f>
        <v/>
      </c>
      <c r="P282" t="str">
        <f>IF(Table_dataReported[[#This Row],[weightText]]&lt;&gt;"",VLOOKUP(Table_dataReported[[#This Row],[weightText]],Table_weight[],2,FALSE),"")</f>
        <v/>
      </c>
      <c r="R282" t="str">
        <f>IF(Table_dataReported[[#This Row],[methAnText]]&lt;&gt;"",VLOOKUP(Table_dataReported[[#This Row],[methAnText]],Table_methAn[],2,FALSE),"")</f>
        <v/>
      </c>
      <c r="AA282" t="str">
        <f>IF(Table_dataReported[[#This Row],[unitText2]]&lt;&gt;"",VLOOKUP(Table_dataReported[[#This Row],[unitText2]],Table_unit[],2,FALSE),"")</f>
        <v/>
      </c>
      <c r="AB282" t="str">
        <f>IF(Table_dataReported[[#This Row],[unitText2]]="%","dw","")</f>
        <v/>
      </c>
      <c r="AC282" t="str">
        <f>IF(Table_dataReported[[#This Row],[weightText2]]&lt;&gt;"",VLOOKUP(Table_dataReported[[#This Row],[weightText2]],Table_weight[],2,FALSE),"")</f>
        <v/>
      </c>
      <c r="AF282" t="str">
        <f>IF(Table_dataReported[[#This Row],[unitText3]]&lt;&gt;"",VLOOKUP(Table_dataReported[[#This Row],[unitText3]],Table_unit[],2,FALSE),"")</f>
        <v/>
      </c>
      <c r="AG282" t="str">
        <f>IF(Table_dataReported[[#This Row],[unitText3]]="%","dw","")</f>
        <v/>
      </c>
      <c r="AH282" t="str">
        <f>IF(Table_dataReported[[#This Row],[weightText3]]&lt;&gt;"",VLOOKUP(Table_dataReported[[#This Row],[weightText3]],Table_weight[],2,FALSE),"")</f>
        <v/>
      </c>
      <c r="AQ282" t="str">
        <f>IF(Table_dataReported[[#This Row],[sampleId]]&lt;&gt;"", IF(Table_dataReported[[#This Row],[recId]]="","Missing record identifier","OK"),"")</f>
        <v/>
      </c>
      <c r="AR282" t="str">
        <f>IF(Table_dataReported[[#This Row],[sampleId]]&lt;&gt;"", IF(Table_dataReported[[#This Row],[envComp]]="","Missing environmental compartment","OK"),"")</f>
        <v/>
      </c>
      <c r="AS282" t="str">
        <f>IF(Table_dataReported[[#This Row],[sampleId]]&lt;&gt;"", IF(Table_dataReported[[#This Row],[pristineLoc]]="","Missing pristine location","OK"),"")</f>
        <v/>
      </c>
      <c r="AT282" t="str">
        <f>IF(Table_dataReported[[#This Row],[sampleId]]&lt;&gt;"", IF(Table_dataReported[[#This Row],[sampleLocCM]]="","Missing sampling location","OK"),"")</f>
        <v/>
      </c>
      <c r="AU282" t="str">
        <f>IF(Table_dataReported[[#This Row],[sampleId]]&lt;&gt;"", IF(Table_dataReported[[#This Row],[sampleDate]]="","Missing sampling date","OK"),"")</f>
        <v/>
      </c>
      <c r="AV282" t="str">
        <f>IF(Table_dataReported[[#This Row],[sampleId]]&lt;&gt;"", IF(Table_dataReported[[#This Row],[traceElText]]="","Missing trace element","OK"),"")</f>
        <v/>
      </c>
      <c r="AW282" t="str">
        <f>IF(Table_dataReported[[#This Row],[sampleId]]&lt;&gt;"", IF(Table_dataReported[[#This Row],[specText]]="","Missing speciation","OK"),"")</f>
        <v/>
      </c>
      <c r="AX282" t="str">
        <f>IF(Table_dataReported[[#This Row],[sampleId]]&lt;&gt;"", IF(Table_dataReported[[#This Row],[conc]]="","Missing concentration","OK"),"")</f>
        <v/>
      </c>
      <c r="AY282" t="str">
        <f>IF(Table_dataReported[[#This Row],[sampleId]]&lt;&gt;"", IF(Table_dataReported[[#This Row],[conc]]="","Missing method of analysis","OK"),"")</f>
        <v/>
      </c>
    </row>
    <row r="283" spans="2:51" x14ac:dyDescent="0.45">
      <c r="B283" t="str">
        <f>IF(AND(Table_dataReported[[#This Row],[sampleId]]&lt;&gt;"",Table_dataReported[[#This Row],[specText]]&lt;&gt;""),_xlfn.CONCAT(Table_dataReported[[#This Row],[sampleId]],"_",Table_dataReported[[#This Row],[specText]]),"")</f>
        <v/>
      </c>
      <c r="I283" t="str">
        <f>IF(Table_dataReported[[#This Row],[traceElText]]&lt;&gt;"",VLOOKUP(Table_dataReported[[#This Row],[traceElText]],Table_traceEl[],2,FALSE),"")</f>
        <v/>
      </c>
      <c r="K283" t="str">
        <f>IF(Table_dataReported[[#This Row],[specText]]&lt;&gt;"",VLOOKUP(Table_dataReported[[#This Row],[specText]],Table_spec[],2,FALSE),"")</f>
        <v/>
      </c>
      <c r="N283" t="str">
        <f>IF(Table_dataReported[[#This Row],[unitText]]&lt;&gt;"",VLOOKUP(Table_dataReported[[#This Row],[unitText]],Table_unit[],2,FALSE),"")</f>
        <v/>
      </c>
      <c r="P283" t="str">
        <f>IF(Table_dataReported[[#This Row],[weightText]]&lt;&gt;"",VLOOKUP(Table_dataReported[[#This Row],[weightText]],Table_weight[],2,FALSE),"")</f>
        <v/>
      </c>
      <c r="R283" t="str">
        <f>IF(Table_dataReported[[#This Row],[methAnText]]&lt;&gt;"",VLOOKUP(Table_dataReported[[#This Row],[methAnText]],Table_methAn[],2,FALSE),"")</f>
        <v/>
      </c>
      <c r="AA283" t="str">
        <f>IF(Table_dataReported[[#This Row],[unitText2]]&lt;&gt;"",VLOOKUP(Table_dataReported[[#This Row],[unitText2]],Table_unit[],2,FALSE),"")</f>
        <v/>
      </c>
      <c r="AB283" t="str">
        <f>IF(Table_dataReported[[#This Row],[unitText2]]="%","dw","")</f>
        <v/>
      </c>
      <c r="AC283" t="str">
        <f>IF(Table_dataReported[[#This Row],[weightText2]]&lt;&gt;"",VLOOKUP(Table_dataReported[[#This Row],[weightText2]],Table_weight[],2,FALSE),"")</f>
        <v/>
      </c>
      <c r="AF283" t="str">
        <f>IF(Table_dataReported[[#This Row],[unitText3]]&lt;&gt;"",VLOOKUP(Table_dataReported[[#This Row],[unitText3]],Table_unit[],2,FALSE),"")</f>
        <v/>
      </c>
      <c r="AG283" t="str">
        <f>IF(Table_dataReported[[#This Row],[unitText3]]="%","dw","")</f>
        <v/>
      </c>
      <c r="AH283" t="str">
        <f>IF(Table_dataReported[[#This Row],[weightText3]]&lt;&gt;"",VLOOKUP(Table_dataReported[[#This Row],[weightText3]],Table_weight[],2,FALSE),"")</f>
        <v/>
      </c>
      <c r="AQ283" t="str">
        <f>IF(Table_dataReported[[#This Row],[sampleId]]&lt;&gt;"", IF(Table_dataReported[[#This Row],[recId]]="","Missing record identifier","OK"),"")</f>
        <v/>
      </c>
      <c r="AR283" t="str">
        <f>IF(Table_dataReported[[#This Row],[sampleId]]&lt;&gt;"", IF(Table_dataReported[[#This Row],[envComp]]="","Missing environmental compartment","OK"),"")</f>
        <v/>
      </c>
      <c r="AS283" t="str">
        <f>IF(Table_dataReported[[#This Row],[sampleId]]&lt;&gt;"", IF(Table_dataReported[[#This Row],[pristineLoc]]="","Missing pristine location","OK"),"")</f>
        <v/>
      </c>
      <c r="AT283" t="str">
        <f>IF(Table_dataReported[[#This Row],[sampleId]]&lt;&gt;"", IF(Table_dataReported[[#This Row],[sampleLocCM]]="","Missing sampling location","OK"),"")</f>
        <v/>
      </c>
      <c r="AU283" t="str">
        <f>IF(Table_dataReported[[#This Row],[sampleId]]&lt;&gt;"", IF(Table_dataReported[[#This Row],[sampleDate]]="","Missing sampling date","OK"),"")</f>
        <v/>
      </c>
      <c r="AV283" t="str">
        <f>IF(Table_dataReported[[#This Row],[sampleId]]&lt;&gt;"", IF(Table_dataReported[[#This Row],[traceElText]]="","Missing trace element","OK"),"")</f>
        <v/>
      </c>
      <c r="AW283" t="str">
        <f>IF(Table_dataReported[[#This Row],[sampleId]]&lt;&gt;"", IF(Table_dataReported[[#This Row],[specText]]="","Missing speciation","OK"),"")</f>
        <v/>
      </c>
      <c r="AX283" t="str">
        <f>IF(Table_dataReported[[#This Row],[sampleId]]&lt;&gt;"", IF(Table_dataReported[[#This Row],[conc]]="","Missing concentration","OK"),"")</f>
        <v/>
      </c>
      <c r="AY283" t="str">
        <f>IF(Table_dataReported[[#This Row],[sampleId]]&lt;&gt;"", IF(Table_dataReported[[#This Row],[conc]]="","Missing method of analysis","OK"),"")</f>
        <v/>
      </c>
    </row>
    <row r="284" spans="2:51" x14ac:dyDescent="0.45">
      <c r="B284" t="str">
        <f>IF(AND(Table_dataReported[[#This Row],[sampleId]]&lt;&gt;"",Table_dataReported[[#This Row],[specText]]&lt;&gt;""),_xlfn.CONCAT(Table_dataReported[[#This Row],[sampleId]],"_",Table_dataReported[[#This Row],[specText]]),"")</f>
        <v/>
      </c>
      <c r="I284" t="str">
        <f>IF(Table_dataReported[[#This Row],[traceElText]]&lt;&gt;"",VLOOKUP(Table_dataReported[[#This Row],[traceElText]],Table_traceEl[],2,FALSE),"")</f>
        <v/>
      </c>
      <c r="K284" t="str">
        <f>IF(Table_dataReported[[#This Row],[specText]]&lt;&gt;"",VLOOKUP(Table_dataReported[[#This Row],[specText]],Table_spec[],2,FALSE),"")</f>
        <v/>
      </c>
      <c r="N284" t="str">
        <f>IF(Table_dataReported[[#This Row],[unitText]]&lt;&gt;"",VLOOKUP(Table_dataReported[[#This Row],[unitText]],Table_unit[],2,FALSE),"")</f>
        <v/>
      </c>
      <c r="P284" t="str">
        <f>IF(Table_dataReported[[#This Row],[weightText]]&lt;&gt;"",VLOOKUP(Table_dataReported[[#This Row],[weightText]],Table_weight[],2,FALSE),"")</f>
        <v/>
      </c>
      <c r="R284" t="str">
        <f>IF(Table_dataReported[[#This Row],[methAnText]]&lt;&gt;"",VLOOKUP(Table_dataReported[[#This Row],[methAnText]],Table_methAn[],2,FALSE),"")</f>
        <v/>
      </c>
      <c r="AA284" t="str">
        <f>IF(Table_dataReported[[#This Row],[unitText2]]&lt;&gt;"",VLOOKUP(Table_dataReported[[#This Row],[unitText2]],Table_unit[],2,FALSE),"")</f>
        <v/>
      </c>
      <c r="AB284" t="str">
        <f>IF(Table_dataReported[[#This Row],[unitText2]]="%","dw","")</f>
        <v/>
      </c>
      <c r="AC284" t="str">
        <f>IF(Table_dataReported[[#This Row],[weightText2]]&lt;&gt;"",VLOOKUP(Table_dataReported[[#This Row],[weightText2]],Table_weight[],2,FALSE),"")</f>
        <v/>
      </c>
      <c r="AF284" t="str">
        <f>IF(Table_dataReported[[#This Row],[unitText3]]&lt;&gt;"",VLOOKUP(Table_dataReported[[#This Row],[unitText3]],Table_unit[],2,FALSE),"")</f>
        <v/>
      </c>
      <c r="AG284" t="str">
        <f>IF(Table_dataReported[[#This Row],[unitText3]]="%","dw","")</f>
        <v/>
      </c>
      <c r="AH284" t="str">
        <f>IF(Table_dataReported[[#This Row],[weightText3]]&lt;&gt;"",VLOOKUP(Table_dataReported[[#This Row],[weightText3]],Table_weight[],2,FALSE),"")</f>
        <v/>
      </c>
      <c r="AQ284" t="str">
        <f>IF(Table_dataReported[[#This Row],[sampleId]]&lt;&gt;"", IF(Table_dataReported[[#This Row],[recId]]="","Missing record identifier","OK"),"")</f>
        <v/>
      </c>
      <c r="AR284" t="str">
        <f>IF(Table_dataReported[[#This Row],[sampleId]]&lt;&gt;"", IF(Table_dataReported[[#This Row],[envComp]]="","Missing environmental compartment","OK"),"")</f>
        <v/>
      </c>
      <c r="AS284" t="str">
        <f>IF(Table_dataReported[[#This Row],[sampleId]]&lt;&gt;"", IF(Table_dataReported[[#This Row],[pristineLoc]]="","Missing pristine location","OK"),"")</f>
        <v/>
      </c>
      <c r="AT284" t="str">
        <f>IF(Table_dataReported[[#This Row],[sampleId]]&lt;&gt;"", IF(Table_dataReported[[#This Row],[sampleLocCM]]="","Missing sampling location","OK"),"")</f>
        <v/>
      </c>
      <c r="AU284" t="str">
        <f>IF(Table_dataReported[[#This Row],[sampleId]]&lt;&gt;"", IF(Table_dataReported[[#This Row],[sampleDate]]="","Missing sampling date","OK"),"")</f>
        <v/>
      </c>
      <c r="AV284" t="str">
        <f>IF(Table_dataReported[[#This Row],[sampleId]]&lt;&gt;"", IF(Table_dataReported[[#This Row],[traceElText]]="","Missing trace element","OK"),"")</f>
        <v/>
      </c>
      <c r="AW284" t="str">
        <f>IF(Table_dataReported[[#This Row],[sampleId]]&lt;&gt;"", IF(Table_dataReported[[#This Row],[specText]]="","Missing speciation","OK"),"")</f>
        <v/>
      </c>
      <c r="AX284" t="str">
        <f>IF(Table_dataReported[[#This Row],[sampleId]]&lt;&gt;"", IF(Table_dataReported[[#This Row],[conc]]="","Missing concentration","OK"),"")</f>
        <v/>
      </c>
      <c r="AY284" t="str">
        <f>IF(Table_dataReported[[#This Row],[sampleId]]&lt;&gt;"", IF(Table_dataReported[[#This Row],[conc]]="","Missing method of analysis","OK"),"")</f>
        <v/>
      </c>
    </row>
    <row r="285" spans="2:51" x14ac:dyDescent="0.45">
      <c r="B285" t="str">
        <f>IF(AND(Table_dataReported[[#This Row],[sampleId]]&lt;&gt;"",Table_dataReported[[#This Row],[specText]]&lt;&gt;""),_xlfn.CONCAT(Table_dataReported[[#This Row],[sampleId]],"_",Table_dataReported[[#This Row],[specText]]),"")</f>
        <v/>
      </c>
      <c r="I285" t="str">
        <f>IF(Table_dataReported[[#This Row],[traceElText]]&lt;&gt;"",VLOOKUP(Table_dataReported[[#This Row],[traceElText]],Table_traceEl[],2,FALSE),"")</f>
        <v/>
      </c>
      <c r="K285" t="str">
        <f>IF(Table_dataReported[[#This Row],[specText]]&lt;&gt;"",VLOOKUP(Table_dataReported[[#This Row],[specText]],Table_spec[],2,FALSE),"")</f>
        <v/>
      </c>
      <c r="N285" t="str">
        <f>IF(Table_dataReported[[#This Row],[unitText]]&lt;&gt;"",VLOOKUP(Table_dataReported[[#This Row],[unitText]],Table_unit[],2,FALSE),"")</f>
        <v/>
      </c>
      <c r="P285" t="str">
        <f>IF(Table_dataReported[[#This Row],[weightText]]&lt;&gt;"",VLOOKUP(Table_dataReported[[#This Row],[weightText]],Table_weight[],2,FALSE),"")</f>
        <v/>
      </c>
      <c r="R285" t="str">
        <f>IF(Table_dataReported[[#This Row],[methAnText]]&lt;&gt;"",VLOOKUP(Table_dataReported[[#This Row],[methAnText]],Table_methAn[],2,FALSE),"")</f>
        <v/>
      </c>
      <c r="AA285" t="str">
        <f>IF(Table_dataReported[[#This Row],[unitText2]]&lt;&gt;"",VLOOKUP(Table_dataReported[[#This Row],[unitText2]],Table_unit[],2,FALSE),"")</f>
        <v/>
      </c>
      <c r="AB285" t="str">
        <f>IF(Table_dataReported[[#This Row],[unitText2]]="%","dw","")</f>
        <v/>
      </c>
      <c r="AC285" t="str">
        <f>IF(Table_dataReported[[#This Row],[weightText2]]&lt;&gt;"",VLOOKUP(Table_dataReported[[#This Row],[weightText2]],Table_weight[],2,FALSE),"")</f>
        <v/>
      </c>
      <c r="AF285" t="str">
        <f>IF(Table_dataReported[[#This Row],[unitText3]]&lt;&gt;"",VLOOKUP(Table_dataReported[[#This Row],[unitText3]],Table_unit[],2,FALSE),"")</f>
        <v/>
      </c>
      <c r="AG285" t="str">
        <f>IF(Table_dataReported[[#This Row],[unitText3]]="%","dw","")</f>
        <v/>
      </c>
      <c r="AH285" t="str">
        <f>IF(Table_dataReported[[#This Row],[weightText3]]&lt;&gt;"",VLOOKUP(Table_dataReported[[#This Row],[weightText3]],Table_weight[],2,FALSE),"")</f>
        <v/>
      </c>
      <c r="AQ285" t="str">
        <f>IF(Table_dataReported[[#This Row],[sampleId]]&lt;&gt;"", IF(Table_dataReported[[#This Row],[recId]]="","Missing record identifier","OK"),"")</f>
        <v/>
      </c>
      <c r="AR285" t="str">
        <f>IF(Table_dataReported[[#This Row],[sampleId]]&lt;&gt;"", IF(Table_dataReported[[#This Row],[envComp]]="","Missing environmental compartment","OK"),"")</f>
        <v/>
      </c>
      <c r="AS285" t="str">
        <f>IF(Table_dataReported[[#This Row],[sampleId]]&lt;&gt;"", IF(Table_dataReported[[#This Row],[pristineLoc]]="","Missing pristine location","OK"),"")</f>
        <v/>
      </c>
      <c r="AT285" t="str">
        <f>IF(Table_dataReported[[#This Row],[sampleId]]&lt;&gt;"", IF(Table_dataReported[[#This Row],[sampleLocCM]]="","Missing sampling location","OK"),"")</f>
        <v/>
      </c>
      <c r="AU285" t="str">
        <f>IF(Table_dataReported[[#This Row],[sampleId]]&lt;&gt;"", IF(Table_dataReported[[#This Row],[sampleDate]]="","Missing sampling date","OK"),"")</f>
        <v/>
      </c>
      <c r="AV285" t="str">
        <f>IF(Table_dataReported[[#This Row],[sampleId]]&lt;&gt;"", IF(Table_dataReported[[#This Row],[traceElText]]="","Missing trace element","OK"),"")</f>
        <v/>
      </c>
      <c r="AW285" t="str">
        <f>IF(Table_dataReported[[#This Row],[sampleId]]&lt;&gt;"", IF(Table_dataReported[[#This Row],[specText]]="","Missing speciation","OK"),"")</f>
        <v/>
      </c>
      <c r="AX285" t="str">
        <f>IF(Table_dataReported[[#This Row],[sampleId]]&lt;&gt;"", IF(Table_dataReported[[#This Row],[conc]]="","Missing concentration","OK"),"")</f>
        <v/>
      </c>
      <c r="AY285" t="str">
        <f>IF(Table_dataReported[[#This Row],[sampleId]]&lt;&gt;"", IF(Table_dataReported[[#This Row],[conc]]="","Missing method of analysis","OK"),"")</f>
        <v/>
      </c>
    </row>
    <row r="286" spans="2:51" x14ac:dyDescent="0.45">
      <c r="B286" t="str">
        <f>IF(AND(Table_dataReported[[#This Row],[sampleId]]&lt;&gt;"",Table_dataReported[[#This Row],[specText]]&lt;&gt;""),_xlfn.CONCAT(Table_dataReported[[#This Row],[sampleId]],"_",Table_dataReported[[#This Row],[specText]]),"")</f>
        <v/>
      </c>
      <c r="I286" t="str">
        <f>IF(Table_dataReported[[#This Row],[traceElText]]&lt;&gt;"",VLOOKUP(Table_dataReported[[#This Row],[traceElText]],Table_traceEl[],2,FALSE),"")</f>
        <v/>
      </c>
      <c r="K286" t="str">
        <f>IF(Table_dataReported[[#This Row],[specText]]&lt;&gt;"",VLOOKUP(Table_dataReported[[#This Row],[specText]],Table_spec[],2,FALSE),"")</f>
        <v/>
      </c>
      <c r="N286" t="str">
        <f>IF(Table_dataReported[[#This Row],[unitText]]&lt;&gt;"",VLOOKUP(Table_dataReported[[#This Row],[unitText]],Table_unit[],2,FALSE),"")</f>
        <v/>
      </c>
      <c r="P286" t="str">
        <f>IF(Table_dataReported[[#This Row],[weightText]]&lt;&gt;"",VLOOKUP(Table_dataReported[[#This Row],[weightText]],Table_weight[],2,FALSE),"")</f>
        <v/>
      </c>
      <c r="R286" t="str">
        <f>IF(Table_dataReported[[#This Row],[methAnText]]&lt;&gt;"",VLOOKUP(Table_dataReported[[#This Row],[methAnText]],Table_methAn[],2,FALSE),"")</f>
        <v/>
      </c>
      <c r="AA286" t="str">
        <f>IF(Table_dataReported[[#This Row],[unitText2]]&lt;&gt;"",VLOOKUP(Table_dataReported[[#This Row],[unitText2]],Table_unit[],2,FALSE),"")</f>
        <v/>
      </c>
      <c r="AB286" t="str">
        <f>IF(Table_dataReported[[#This Row],[unitText2]]="%","dw","")</f>
        <v/>
      </c>
      <c r="AC286" t="str">
        <f>IF(Table_dataReported[[#This Row],[weightText2]]&lt;&gt;"",VLOOKUP(Table_dataReported[[#This Row],[weightText2]],Table_weight[],2,FALSE),"")</f>
        <v/>
      </c>
      <c r="AF286" t="str">
        <f>IF(Table_dataReported[[#This Row],[unitText3]]&lt;&gt;"",VLOOKUP(Table_dataReported[[#This Row],[unitText3]],Table_unit[],2,FALSE),"")</f>
        <v/>
      </c>
      <c r="AG286" t="str">
        <f>IF(Table_dataReported[[#This Row],[unitText3]]="%","dw","")</f>
        <v/>
      </c>
      <c r="AH286" t="str">
        <f>IF(Table_dataReported[[#This Row],[weightText3]]&lt;&gt;"",VLOOKUP(Table_dataReported[[#This Row],[weightText3]],Table_weight[],2,FALSE),"")</f>
        <v/>
      </c>
      <c r="AQ286" t="str">
        <f>IF(Table_dataReported[[#This Row],[sampleId]]&lt;&gt;"", IF(Table_dataReported[[#This Row],[recId]]="","Missing record identifier","OK"),"")</f>
        <v/>
      </c>
      <c r="AR286" t="str">
        <f>IF(Table_dataReported[[#This Row],[sampleId]]&lt;&gt;"", IF(Table_dataReported[[#This Row],[envComp]]="","Missing environmental compartment","OK"),"")</f>
        <v/>
      </c>
      <c r="AS286" t="str">
        <f>IF(Table_dataReported[[#This Row],[sampleId]]&lt;&gt;"", IF(Table_dataReported[[#This Row],[pristineLoc]]="","Missing pristine location","OK"),"")</f>
        <v/>
      </c>
      <c r="AT286" t="str">
        <f>IF(Table_dataReported[[#This Row],[sampleId]]&lt;&gt;"", IF(Table_dataReported[[#This Row],[sampleLocCM]]="","Missing sampling location","OK"),"")</f>
        <v/>
      </c>
      <c r="AU286" t="str">
        <f>IF(Table_dataReported[[#This Row],[sampleId]]&lt;&gt;"", IF(Table_dataReported[[#This Row],[sampleDate]]="","Missing sampling date","OK"),"")</f>
        <v/>
      </c>
      <c r="AV286" t="str">
        <f>IF(Table_dataReported[[#This Row],[sampleId]]&lt;&gt;"", IF(Table_dataReported[[#This Row],[traceElText]]="","Missing trace element","OK"),"")</f>
        <v/>
      </c>
      <c r="AW286" t="str">
        <f>IF(Table_dataReported[[#This Row],[sampleId]]&lt;&gt;"", IF(Table_dataReported[[#This Row],[specText]]="","Missing speciation","OK"),"")</f>
        <v/>
      </c>
      <c r="AX286" t="str">
        <f>IF(Table_dataReported[[#This Row],[sampleId]]&lt;&gt;"", IF(Table_dataReported[[#This Row],[conc]]="","Missing concentration","OK"),"")</f>
        <v/>
      </c>
      <c r="AY286" t="str">
        <f>IF(Table_dataReported[[#This Row],[sampleId]]&lt;&gt;"", IF(Table_dataReported[[#This Row],[conc]]="","Missing method of analysis","OK"),"")</f>
        <v/>
      </c>
    </row>
    <row r="287" spans="2:51" x14ac:dyDescent="0.45">
      <c r="B287" t="str">
        <f>IF(AND(Table_dataReported[[#This Row],[sampleId]]&lt;&gt;"",Table_dataReported[[#This Row],[specText]]&lt;&gt;""),_xlfn.CONCAT(Table_dataReported[[#This Row],[sampleId]],"_",Table_dataReported[[#This Row],[specText]]),"")</f>
        <v/>
      </c>
      <c r="I287" t="str">
        <f>IF(Table_dataReported[[#This Row],[traceElText]]&lt;&gt;"",VLOOKUP(Table_dataReported[[#This Row],[traceElText]],Table_traceEl[],2,FALSE),"")</f>
        <v/>
      </c>
      <c r="K287" t="str">
        <f>IF(Table_dataReported[[#This Row],[specText]]&lt;&gt;"",VLOOKUP(Table_dataReported[[#This Row],[specText]],Table_spec[],2,FALSE),"")</f>
        <v/>
      </c>
      <c r="N287" t="str">
        <f>IF(Table_dataReported[[#This Row],[unitText]]&lt;&gt;"",VLOOKUP(Table_dataReported[[#This Row],[unitText]],Table_unit[],2,FALSE),"")</f>
        <v/>
      </c>
      <c r="P287" t="str">
        <f>IF(Table_dataReported[[#This Row],[weightText]]&lt;&gt;"",VLOOKUP(Table_dataReported[[#This Row],[weightText]],Table_weight[],2,FALSE),"")</f>
        <v/>
      </c>
      <c r="R287" t="str">
        <f>IF(Table_dataReported[[#This Row],[methAnText]]&lt;&gt;"",VLOOKUP(Table_dataReported[[#This Row],[methAnText]],Table_methAn[],2,FALSE),"")</f>
        <v/>
      </c>
      <c r="AA287" t="str">
        <f>IF(Table_dataReported[[#This Row],[unitText2]]&lt;&gt;"",VLOOKUP(Table_dataReported[[#This Row],[unitText2]],Table_unit[],2,FALSE),"")</f>
        <v/>
      </c>
      <c r="AB287" t="str">
        <f>IF(Table_dataReported[[#This Row],[unitText2]]="%","dw","")</f>
        <v/>
      </c>
      <c r="AC287" t="str">
        <f>IF(Table_dataReported[[#This Row],[weightText2]]&lt;&gt;"",VLOOKUP(Table_dataReported[[#This Row],[weightText2]],Table_weight[],2,FALSE),"")</f>
        <v/>
      </c>
      <c r="AF287" t="str">
        <f>IF(Table_dataReported[[#This Row],[unitText3]]&lt;&gt;"",VLOOKUP(Table_dataReported[[#This Row],[unitText3]],Table_unit[],2,FALSE),"")</f>
        <v/>
      </c>
      <c r="AG287" t="str">
        <f>IF(Table_dataReported[[#This Row],[unitText3]]="%","dw","")</f>
        <v/>
      </c>
      <c r="AH287" t="str">
        <f>IF(Table_dataReported[[#This Row],[weightText3]]&lt;&gt;"",VLOOKUP(Table_dataReported[[#This Row],[weightText3]],Table_weight[],2,FALSE),"")</f>
        <v/>
      </c>
      <c r="AQ287" t="str">
        <f>IF(Table_dataReported[[#This Row],[sampleId]]&lt;&gt;"", IF(Table_dataReported[[#This Row],[recId]]="","Missing record identifier","OK"),"")</f>
        <v/>
      </c>
      <c r="AR287" t="str">
        <f>IF(Table_dataReported[[#This Row],[sampleId]]&lt;&gt;"", IF(Table_dataReported[[#This Row],[envComp]]="","Missing environmental compartment","OK"),"")</f>
        <v/>
      </c>
      <c r="AS287" t="str">
        <f>IF(Table_dataReported[[#This Row],[sampleId]]&lt;&gt;"", IF(Table_dataReported[[#This Row],[pristineLoc]]="","Missing pristine location","OK"),"")</f>
        <v/>
      </c>
      <c r="AT287" t="str">
        <f>IF(Table_dataReported[[#This Row],[sampleId]]&lt;&gt;"", IF(Table_dataReported[[#This Row],[sampleLocCM]]="","Missing sampling location","OK"),"")</f>
        <v/>
      </c>
      <c r="AU287" t="str">
        <f>IF(Table_dataReported[[#This Row],[sampleId]]&lt;&gt;"", IF(Table_dataReported[[#This Row],[sampleDate]]="","Missing sampling date","OK"),"")</f>
        <v/>
      </c>
      <c r="AV287" t="str">
        <f>IF(Table_dataReported[[#This Row],[sampleId]]&lt;&gt;"", IF(Table_dataReported[[#This Row],[traceElText]]="","Missing trace element","OK"),"")</f>
        <v/>
      </c>
      <c r="AW287" t="str">
        <f>IF(Table_dataReported[[#This Row],[sampleId]]&lt;&gt;"", IF(Table_dataReported[[#This Row],[specText]]="","Missing speciation","OK"),"")</f>
        <v/>
      </c>
      <c r="AX287" t="str">
        <f>IF(Table_dataReported[[#This Row],[sampleId]]&lt;&gt;"", IF(Table_dataReported[[#This Row],[conc]]="","Missing concentration","OK"),"")</f>
        <v/>
      </c>
      <c r="AY287" t="str">
        <f>IF(Table_dataReported[[#This Row],[sampleId]]&lt;&gt;"", IF(Table_dataReported[[#This Row],[conc]]="","Missing method of analysis","OK"),"")</f>
        <v/>
      </c>
    </row>
    <row r="288" spans="2:51" x14ac:dyDescent="0.45">
      <c r="B288" t="str">
        <f>IF(AND(Table_dataReported[[#This Row],[sampleId]]&lt;&gt;"",Table_dataReported[[#This Row],[specText]]&lt;&gt;""),_xlfn.CONCAT(Table_dataReported[[#This Row],[sampleId]],"_",Table_dataReported[[#This Row],[specText]]),"")</f>
        <v/>
      </c>
      <c r="I288" t="str">
        <f>IF(Table_dataReported[[#This Row],[traceElText]]&lt;&gt;"",VLOOKUP(Table_dataReported[[#This Row],[traceElText]],Table_traceEl[],2,FALSE),"")</f>
        <v/>
      </c>
      <c r="K288" t="str">
        <f>IF(Table_dataReported[[#This Row],[specText]]&lt;&gt;"",VLOOKUP(Table_dataReported[[#This Row],[specText]],Table_spec[],2,FALSE),"")</f>
        <v/>
      </c>
      <c r="N288" t="str">
        <f>IF(Table_dataReported[[#This Row],[unitText]]&lt;&gt;"",VLOOKUP(Table_dataReported[[#This Row],[unitText]],Table_unit[],2,FALSE),"")</f>
        <v/>
      </c>
      <c r="P288" t="str">
        <f>IF(Table_dataReported[[#This Row],[weightText]]&lt;&gt;"",VLOOKUP(Table_dataReported[[#This Row],[weightText]],Table_weight[],2,FALSE),"")</f>
        <v/>
      </c>
      <c r="R288" t="str">
        <f>IF(Table_dataReported[[#This Row],[methAnText]]&lt;&gt;"",VLOOKUP(Table_dataReported[[#This Row],[methAnText]],Table_methAn[],2,FALSE),"")</f>
        <v/>
      </c>
      <c r="AA288" t="str">
        <f>IF(Table_dataReported[[#This Row],[unitText2]]&lt;&gt;"",VLOOKUP(Table_dataReported[[#This Row],[unitText2]],Table_unit[],2,FALSE),"")</f>
        <v/>
      </c>
      <c r="AB288" t="str">
        <f>IF(Table_dataReported[[#This Row],[unitText2]]="%","dw","")</f>
        <v/>
      </c>
      <c r="AC288" t="str">
        <f>IF(Table_dataReported[[#This Row],[weightText2]]&lt;&gt;"",VLOOKUP(Table_dataReported[[#This Row],[weightText2]],Table_weight[],2,FALSE),"")</f>
        <v/>
      </c>
      <c r="AF288" t="str">
        <f>IF(Table_dataReported[[#This Row],[unitText3]]&lt;&gt;"",VLOOKUP(Table_dataReported[[#This Row],[unitText3]],Table_unit[],2,FALSE),"")</f>
        <v/>
      </c>
      <c r="AG288" t="str">
        <f>IF(Table_dataReported[[#This Row],[unitText3]]="%","dw","")</f>
        <v/>
      </c>
      <c r="AH288" t="str">
        <f>IF(Table_dataReported[[#This Row],[weightText3]]&lt;&gt;"",VLOOKUP(Table_dataReported[[#This Row],[weightText3]],Table_weight[],2,FALSE),"")</f>
        <v/>
      </c>
      <c r="AQ288" t="str">
        <f>IF(Table_dataReported[[#This Row],[sampleId]]&lt;&gt;"", IF(Table_dataReported[[#This Row],[recId]]="","Missing record identifier","OK"),"")</f>
        <v/>
      </c>
      <c r="AR288" t="str">
        <f>IF(Table_dataReported[[#This Row],[sampleId]]&lt;&gt;"", IF(Table_dataReported[[#This Row],[envComp]]="","Missing environmental compartment","OK"),"")</f>
        <v/>
      </c>
      <c r="AS288" t="str">
        <f>IF(Table_dataReported[[#This Row],[sampleId]]&lt;&gt;"", IF(Table_dataReported[[#This Row],[pristineLoc]]="","Missing pristine location","OK"),"")</f>
        <v/>
      </c>
      <c r="AT288" t="str">
        <f>IF(Table_dataReported[[#This Row],[sampleId]]&lt;&gt;"", IF(Table_dataReported[[#This Row],[sampleLocCM]]="","Missing sampling location","OK"),"")</f>
        <v/>
      </c>
      <c r="AU288" t="str">
        <f>IF(Table_dataReported[[#This Row],[sampleId]]&lt;&gt;"", IF(Table_dataReported[[#This Row],[sampleDate]]="","Missing sampling date","OK"),"")</f>
        <v/>
      </c>
      <c r="AV288" t="str">
        <f>IF(Table_dataReported[[#This Row],[sampleId]]&lt;&gt;"", IF(Table_dataReported[[#This Row],[traceElText]]="","Missing trace element","OK"),"")</f>
        <v/>
      </c>
      <c r="AW288" t="str">
        <f>IF(Table_dataReported[[#This Row],[sampleId]]&lt;&gt;"", IF(Table_dataReported[[#This Row],[specText]]="","Missing speciation","OK"),"")</f>
        <v/>
      </c>
      <c r="AX288" t="str">
        <f>IF(Table_dataReported[[#This Row],[sampleId]]&lt;&gt;"", IF(Table_dataReported[[#This Row],[conc]]="","Missing concentration","OK"),"")</f>
        <v/>
      </c>
      <c r="AY288" t="str">
        <f>IF(Table_dataReported[[#This Row],[sampleId]]&lt;&gt;"", IF(Table_dataReported[[#This Row],[conc]]="","Missing method of analysis","OK"),"")</f>
        <v/>
      </c>
    </row>
    <row r="289" spans="2:51" x14ac:dyDescent="0.45">
      <c r="B289" t="str">
        <f>IF(AND(Table_dataReported[[#This Row],[sampleId]]&lt;&gt;"",Table_dataReported[[#This Row],[specText]]&lt;&gt;""),_xlfn.CONCAT(Table_dataReported[[#This Row],[sampleId]],"_",Table_dataReported[[#This Row],[specText]]),"")</f>
        <v/>
      </c>
      <c r="I289" t="str">
        <f>IF(Table_dataReported[[#This Row],[traceElText]]&lt;&gt;"",VLOOKUP(Table_dataReported[[#This Row],[traceElText]],Table_traceEl[],2,FALSE),"")</f>
        <v/>
      </c>
      <c r="K289" t="str">
        <f>IF(Table_dataReported[[#This Row],[specText]]&lt;&gt;"",VLOOKUP(Table_dataReported[[#This Row],[specText]],Table_spec[],2,FALSE),"")</f>
        <v/>
      </c>
      <c r="N289" t="str">
        <f>IF(Table_dataReported[[#This Row],[unitText]]&lt;&gt;"",VLOOKUP(Table_dataReported[[#This Row],[unitText]],Table_unit[],2,FALSE),"")</f>
        <v/>
      </c>
      <c r="P289" t="str">
        <f>IF(Table_dataReported[[#This Row],[weightText]]&lt;&gt;"",VLOOKUP(Table_dataReported[[#This Row],[weightText]],Table_weight[],2,FALSE),"")</f>
        <v/>
      </c>
      <c r="R289" t="str">
        <f>IF(Table_dataReported[[#This Row],[methAnText]]&lt;&gt;"",VLOOKUP(Table_dataReported[[#This Row],[methAnText]],Table_methAn[],2,FALSE),"")</f>
        <v/>
      </c>
      <c r="AA289" t="str">
        <f>IF(Table_dataReported[[#This Row],[unitText2]]&lt;&gt;"",VLOOKUP(Table_dataReported[[#This Row],[unitText2]],Table_unit[],2,FALSE),"")</f>
        <v/>
      </c>
      <c r="AB289" t="str">
        <f>IF(Table_dataReported[[#This Row],[unitText2]]="%","dw","")</f>
        <v/>
      </c>
      <c r="AC289" t="str">
        <f>IF(Table_dataReported[[#This Row],[weightText2]]&lt;&gt;"",VLOOKUP(Table_dataReported[[#This Row],[weightText2]],Table_weight[],2,FALSE),"")</f>
        <v/>
      </c>
      <c r="AF289" t="str">
        <f>IF(Table_dataReported[[#This Row],[unitText3]]&lt;&gt;"",VLOOKUP(Table_dataReported[[#This Row],[unitText3]],Table_unit[],2,FALSE),"")</f>
        <v/>
      </c>
      <c r="AG289" t="str">
        <f>IF(Table_dataReported[[#This Row],[unitText3]]="%","dw","")</f>
        <v/>
      </c>
      <c r="AH289" t="str">
        <f>IF(Table_dataReported[[#This Row],[weightText3]]&lt;&gt;"",VLOOKUP(Table_dataReported[[#This Row],[weightText3]],Table_weight[],2,FALSE),"")</f>
        <v/>
      </c>
      <c r="AQ289" t="str">
        <f>IF(Table_dataReported[[#This Row],[sampleId]]&lt;&gt;"", IF(Table_dataReported[[#This Row],[recId]]="","Missing record identifier","OK"),"")</f>
        <v/>
      </c>
      <c r="AR289" t="str">
        <f>IF(Table_dataReported[[#This Row],[sampleId]]&lt;&gt;"", IF(Table_dataReported[[#This Row],[envComp]]="","Missing environmental compartment","OK"),"")</f>
        <v/>
      </c>
      <c r="AS289" t="str">
        <f>IF(Table_dataReported[[#This Row],[sampleId]]&lt;&gt;"", IF(Table_dataReported[[#This Row],[pristineLoc]]="","Missing pristine location","OK"),"")</f>
        <v/>
      </c>
      <c r="AT289" t="str">
        <f>IF(Table_dataReported[[#This Row],[sampleId]]&lt;&gt;"", IF(Table_dataReported[[#This Row],[sampleLocCM]]="","Missing sampling location","OK"),"")</f>
        <v/>
      </c>
      <c r="AU289" t="str">
        <f>IF(Table_dataReported[[#This Row],[sampleId]]&lt;&gt;"", IF(Table_dataReported[[#This Row],[sampleDate]]="","Missing sampling date","OK"),"")</f>
        <v/>
      </c>
      <c r="AV289" t="str">
        <f>IF(Table_dataReported[[#This Row],[sampleId]]&lt;&gt;"", IF(Table_dataReported[[#This Row],[traceElText]]="","Missing trace element","OK"),"")</f>
        <v/>
      </c>
      <c r="AW289" t="str">
        <f>IF(Table_dataReported[[#This Row],[sampleId]]&lt;&gt;"", IF(Table_dataReported[[#This Row],[specText]]="","Missing speciation","OK"),"")</f>
        <v/>
      </c>
      <c r="AX289" t="str">
        <f>IF(Table_dataReported[[#This Row],[sampleId]]&lt;&gt;"", IF(Table_dataReported[[#This Row],[conc]]="","Missing concentration","OK"),"")</f>
        <v/>
      </c>
      <c r="AY289" t="str">
        <f>IF(Table_dataReported[[#This Row],[sampleId]]&lt;&gt;"", IF(Table_dataReported[[#This Row],[conc]]="","Missing method of analysis","OK"),"")</f>
        <v/>
      </c>
    </row>
    <row r="290" spans="2:51" x14ac:dyDescent="0.45">
      <c r="B290" t="str">
        <f>IF(AND(Table_dataReported[[#This Row],[sampleId]]&lt;&gt;"",Table_dataReported[[#This Row],[specText]]&lt;&gt;""),_xlfn.CONCAT(Table_dataReported[[#This Row],[sampleId]],"_",Table_dataReported[[#This Row],[specText]]),"")</f>
        <v/>
      </c>
      <c r="I290" t="str">
        <f>IF(Table_dataReported[[#This Row],[traceElText]]&lt;&gt;"",VLOOKUP(Table_dataReported[[#This Row],[traceElText]],Table_traceEl[],2,FALSE),"")</f>
        <v/>
      </c>
      <c r="K290" t="str">
        <f>IF(Table_dataReported[[#This Row],[specText]]&lt;&gt;"",VLOOKUP(Table_dataReported[[#This Row],[specText]],Table_spec[],2,FALSE),"")</f>
        <v/>
      </c>
      <c r="N290" t="str">
        <f>IF(Table_dataReported[[#This Row],[unitText]]&lt;&gt;"",VLOOKUP(Table_dataReported[[#This Row],[unitText]],Table_unit[],2,FALSE),"")</f>
        <v/>
      </c>
      <c r="P290" t="str">
        <f>IF(Table_dataReported[[#This Row],[weightText]]&lt;&gt;"",VLOOKUP(Table_dataReported[[#This Row],[weightText]],Table_weight[],2,FALSE),"")</f>
        <v/>
      </c>
      <c r="R290" t="str">
        <f>IF(Table_dataReported[[#This Row],[methAnText]]&lt;&gt;"",VLOOKUP(Table_dataReported[[#This Row],[methAnText]],Table_methAn[],2,FALSE),"")</f>
        <v/>
      </c>
      <c r="AA290" t="str">
        <f>IF(Table_dataReported[[#This Row],[unitText2]]&lt;&gt;"",VLOOKUP(Table_dataReported[[#This Row],[unitText2]],Table_unit[],2,FALSE),"")</f>
        <v/>
      </c>
      <c r="AB290" t="str">
        <f>IF(Table_dataReported[[#This Row],[unitText2]]="%","dw","")</f>
        <v/>
      </c>
      <c r="AC290" t="str">
        <f>IF(Table_dataReported[[#This Row],[weightText2]]&lt;&gt;"",VLOOKUP(Table_dataReported[[#This Row],[weightText2]],Table_weight[],2,FALSE),"")</f>
        <v/>
      </c>
      <c r="AF290" t="str">
        <f>IF(Table_dataReported[[#This Row],[unitText3]]&lt;&gt;"",VLOOKUP(Table_dataReported[[#This Row],[unitText3]],Table_unit[],2,FALSE),"")</f>
        <v/>
      </c>
      <c r="AG290" t="str">
        <f>IF(Table_dataReported[[#This Row],[unitText3]]="%","dw","")</f>
        <v/>
      </c>
      <c r="AH290" t="str">
        <f>IF(Table_dataReported[[#This Row],[weightText3]]&lt;&gt;"",VLOOKUP(Table_dataReported[[#This Row],[weightText3]],Table_weight[],2,FALSE),"")</f>
        <v/>
      </c>
      <c r="AQ290" t="str">
        <f>IF(Table_dataReported[[#This Row],[sampleId]]&lt;&gt;"", IF(Table_dataReported[[#This Row],[recId]]="","Missing record identifier","OK"),"")</f>
        <v/>
      </c>
      <c r="AR290" t="str">
        <f>IF(Table_dataReported[[#This Row],[sampleId]]&lt;&gt;"", IF(Table_dataReported[[#This Row],[envComp]]="","Missing environmental compartment","OK"),"")</f>
        <v/>
      </c>
      <c r="AS290" t="str">
        <f>IF(Table_dataReported[[#This Row],[sampleId]]&lt;&gt;"", IF(Table_dataReported[[#This Row],[pristineLoc]]="","Missing pristine location","OK"),"")</f>
        <v/>
      </c>
      <c r="AT290" t="str">
        <f>IF(Table_dataReported[[#This Row],[sampleId]]&lt;&gt;"", IF(Table_dataReported[[#This Row],[sampleLocCM]]="","Missing sampling location","OK"),"")</f>
        <v/>
      </c>
      <c r="AU290" t="str">
        <f>IF(Table_dataReported[[#This Row],[sampleId]]&lt;&gt;"", IF(Table_dataReported[[#This Row],[sampleDate]]="","Missing sampling date","OK"),"")</f>
        <v/>
      </c>
      <c r="AV290" t="str">
        <f>IF(Table_dataReported[[#This Row],[sampleId]]&lt;&gt;"", IF(Table_dataReported[[#This Row],[traceElText]]="","Missing trace element","OK"),"")</f>
        <v/>
      </c>
      <c r="AW290" t="str">
        <f>IF(Table_dataReported[[#This Row],[sampleId]]&lt;&gt;"", IF(Table_dataReported[[#This Row],[specText]]="","Missing speciation","OK"),"")</f>
        <v/>
      </c>
      <c r="AX290" t="str">
        <f>IF(Table_dataReported[[#This Row],[sampleId]]&lt;&gt;"", IF(Table_dataReported[[#This Row],[conc]]="","Missing concentration","OK"),"")</f>
        <v/>
      </c>
      <c r="AY290" t="str">
        <f>IF(Table_dataReported[[#This Row],[sampleId]]&lt;&gt;"", IF(Table_dataReported[[#This Row],[conc]]="","Missing method of analysis","OK"),"")</f>
        <v/>
      </c>
    </row>
    <row r="291" spans="2:51" x14ac:dyDescent="0.45">
      <c r="B291" t="str">
        <f>IF(AND(Table_dataReported[[#This Row],[sampleId]]&lt;&gt;"",Table_dataReported[[#This Row],[specText]]&lt;&gt;""),_xlfn.CONCAT(Table_dataReported[[#This Row],[sampleId]],"_",Table_dataReported[[#This Row],[specText]]),"")</f>
        <v/>
      </c>
      <c r="I291" t="str">
        <f>IF(Table_dataReported[[#This Row],[traceElText]]&lt;&gt;"",VLOOKUP(Table_dataReported[[#This Row],[traceElText]],Table_traceEl[],2,FALSE),"")</f>
        <v/>
      </c>
      <c r="K291" t="str">
        <f>IF(Table_dataReported[[#This Row],[specText]]&lt;&gt;"",VLOOKUP(Table_dataReported[[#This Row],[specText]],Table_spec[],2,FALSE),"")</f>
        <v/>
      </c>
      <c r="N291" t="str">
        <f>IF(Table_dataReported[[#This Row],[unitText]]&lt;&gt;"",VLOOKUP(Table_dataReported[[#This Row],[unitText]],Table_unit[],2,FALSE),"")</f>
        <v/>
      </c>
      <c r="P291" t="str">
        <f>IF(Table_dataReported[[#This Row],[weightText]]&lt;&gt;"",VLOOKUP(Table_dataReported[[#This Row],[weightText]],Table_weight[],2,FALSE),"")</f>
        <v/>
      </c>
      <c r="R291" t="str">
        <f>IF(Table_dataReported[[#This Row],[methAnText]]&lt;&gt;"",VLOOKUP(Table_dataReported[[#This Row],[methAnText]],Table_methAn[],2,FALSE),"")</f>
        <v/>
      </c>
      <c r="AA291" t="str">
        <f>IF(Table_dataReported[[#This Row],[unitText2]]&lt;&gt;"",VLOOKUP(Table_dataReported[[#This Row],[unitText2]],Table_unit[],2,FALSE),"")</f>
        <v/>
      </c>
      <c r="AB291" t="str">
        <f>IF(Table_dataReported[[#This Row],[unitText2]]="%","dw","")</f>
        <v/>
      </c>
      <c r="AC291" t="str">
        <f>IF(Table_dataReported[[#This Row],[weightText2]]&lt;&gt;"",VLOOKUP(Table_dataReported[[#This Row],[weightText2]],Table_weight[],2,FALSE),"")</f>
        <v/>
      </c>
      <c r="AF291" t="str">
        <f>IF(Table_dataReported[[#This Row],[unitText3]]&lt;&gt;"",VLOOKUP(Table_dataReported[[#This Row],[unitText3]],Table_unit[],2,FALSE),"")</f>
        <v/>
      </c>
      <c r="AG291" t="str">
        <f>IF(Table_dataReported[[#This Row],[unitText3]]="%","dw","")</f>
        <v/>
      </c>
      <c r="AH291" t="str">
        <f>IF(Table_dataReported[[#This Row],[weightText3]]&lt;&gt;"",VLOOKUP(Table_dataReported[[#This Row],[weightText3]],Table_weight[],2,FALSE),"")</f>
        <v/>
      </c>
      <c r="AQ291" t="str">
        <f>IF(Table_dataReported[[#This Row],[sampleId]]&lt;&gt;"", IF(Table_dataReported[[#This Row],[recId]]="","Missing record identifier","OK"),"")</f>
        <v/>
      </c>
      <c r="AR291" t="str">
        <f>IF(Table_dataReported[[#This Row],[sampleId]]&lt;&gt;"", IF(Table_dataReported[[#This Row],[envComp]]="","Missing environmental compartment","OK"),"")</f>
        <v/>
      </c>
      <c r="AS291" t="str">
        <f>IF(Table_dataReported[[#This Row],[sampleId]]&lt;&gt;"", IF(Table_dataReported[[#This Row],[pristineLoc]]="","Missing pristine location","OK"),"")</f>
        <v/>
      </c>
      <c r="AT291" t="str">
        <f>IF(Table_dataReported[[#This Row],[sampleId]]&lt;&gt;"", IF(Table_dataReported[[#This Row],[sampleLocCM]]="","Missing sampling location","OK"),"")</f>
        <v/>
      </c>
      <c r="AU291" t="str">
        <f>IF(Table_dataReported[[#This Row],[sampleId]]&lt;&gt;"", IF(Table_dataReported[[#This Row],[sampleDate]]="","Missing sampling date","OK"),"")</f>
        <v/>
      </c>
      <c r="AV291" t="str">
        <f>IF(Table_dataReported[[#This Row],[sampleId]]&lt;&gt;"", IF(Table_dataReported[[#This Row],[traceElText]]="","Missing trace element","OK"),"")</f>
        <v/>
      </c>
      <c r="AW291" t="str">
        <f>IF(Table_dataReported[[#This Row],[sampleId]]&lt;&gt;"", IF(Table_dataReported[[#This Row],[specText]]="","Missing speciation","OK"),"")</f>
        <v/>
      </c>
      <c r="AX291" t="str">
        <f>IF(Table_dataReported[[#This Row],[sampleId]]&lt;&gt;"", IF(Table_dataReported[[#This Row],[conc]]="","Missing concentration","OK"),"")</f>
        <v/>
      </c>
      <c r="AY291" t="str">
        <f>IF(Table_dataReported[[#This Row],[sampleId]]&lt;&gt;"", IF(Table_dataReported[[#This Row],[conc]]="","Missing method of analysis","OK"),"")</f>
        <v/>
      </c>
    </row>
    <row r="292" spans="2:51" x14ac:dyDescent="0.45">
      <c r="B292" t="str">
        <f>IF(AND(Table_dataReported[[#This Row],[sampleId]]&lt;&gt;"",Table_dataReported[[#This Row],[specText]]&lt;&gt;""),_xlfn.CONCAT(Table_dataReported[[#This Row],[sampleId]],"_",Table_dataReported[[#This Row],[specText]]),"")</f>
        <v/>
      </c>
      <c r="I292" t="str">
        <f>IF(Table_dataReported[[#This Row],[traceElText]]&lt;&gt;"",VLOOKUP(Table_dataReported[[#This Row],[traceElText]],Table_traceEl[],2,FALSE),"")</f>
        <v/>
      </c>
      <c r="K292" t="str">
        <f>IF(Table_dataReported[[#This Row],[specText]]&lt;&gt;"",VLOOKUP(Table_dataReported[[#This Row],[specText]],Table_spec[],2,FALSE),"")</f>
        <v/>
      </c>
      <c r="N292" t="str">
        <f>IF(Table_dataReported[[#This Row],[unitText]]&lt;&gt;"",VLOOKUP(Table_dataReported[[#This Row],[unitText]],Table_unit[],2,FALSE),"")</f>
        <v/>
      </c>
      <c r="P292" t="str">
        <f>IF(Table_dataReported[[#This Row],[weightText]]&lt;&gt;"",VLOOKUP(Table_dataReported[[#This Row],[weightText]],Table_weight[],2,FALSE),"")</f>
        <v/>
      </c>
      <c r="R292" t="str">
        <f>IF(Table_dataReported[[#This Row],[methAnText]]&lt;&gt;"",VLOOKUP(Table_dataReported[[#This Row],[methAnText]],Table_methAn[],2,FALSE),"")</f>
        <v/>
      </c>
      <c r="AA292" t="str">
        <f>IF(Table_dataReported[[#This Row],[unitText2]]&lt;&gt;"",VLOOKUP(Table_dataReported[[#This Row],[unitText2]],Table_unit[],2,FALSE),"")</f>
        <v/>
      </c>
      <c r="AB292" t="str">
        <f>IF(Table_dataReported[[#This Row],[unitText2]]="%","dw","")</f>
        <v/>
      </c>
      <c r="AC292" t="str">
        <f>IF(Table_dataReported[[#This Row],[weightText2]]&lt;&gt;"",VLOOKUP(Table_dataReported[[#This Row],[weightText2]],Table_weight[],2,FALSE),"")</f>
        <v/>
      </c>
      <c r="AF292" t="str">
        <f>IF(Table_dataReported[[#This Row],[unitText3]]&lt;&gt;"",VLOOKUP(Table_dataReported[[#This Row],[unitText3]],Table_unit[],2,FALSE),"")</f>
        <v/>
      </c>
      <c r="AG292" t="str">
        <f>IF(Table_dataReported[[#This Row],[unitText3]]="%","dw","")</f>
        <v/>
      </c>
      <c r="AH292" t="str">
        <f>IF(Table_dataReported[[#This Row],[weightText3]]&lt;&gt;"",VLOOKUP(Table_dataReported[[#This Row],[weightText3]],Table_weight[],2,FALSE),"")</f>
        <v/>
      </c>
      <c r="AQ292" t="str">
        <f>IF(Table_dataReported[[#This Row],[sampleId]]&lt;&gt;"", IF(Table_dataReported[[#This Row],[recId]]="","Missing record identifier","OK"),"")</f>
        <v/>
      </c>
      <c r="AR292" t="str">
        <f>IF(Table_dataReported[[#This Row],[sampleId]]&lt;&gt;"", IF(Table_dataReported[[#This Row],[envComp]]="","Missing environmental compartment","OK"),"")</f>
        <v/>
      </c>
      <c r="AS292" t="str">
        <f>IF(Table_dataReported[[#This Row],[sampleId]]&lt;&gt;"", IF(Table_dataReported[[#This Row],[pristineLoc]]="","Missing pristine location","OK"),"")</f>
        <v/>
      </c>
      <c r="AT292" t="str">
        <f>IF(Table_dataReported[[#This Row],[sampleId]]&lt;&gt;"", IF(Table_dataReported[[#This Row],[sampleLocCM]]="","Missing sampling location","OK"),"")</f>
        <v/>
      </c>
      <c r="AU292" t="str">
        <f>IF(Table_dataReported[[#This Row],[sampleId]]&lt;&gt;"", IF(Table_dataReported[[#This Row],[sampleDate]]="","Missing sampling date","OK"),"")</f>
        <v/>
      </c>
      <c r="AV292" t="str">
        <f>IF(Table_dataReported[[#This Row],[sampleId]]&lt;&gt;"", IF(Table_dataReported[[#This Row],[traceElText]]="","Missing trace element","OK"),"")</f>
        <v/>
      </c>
      <c r="AW292" t="str">
        <f>IF(Table_dataReported[[#This Row],[sampleId]]&lt;&gt;"", IF(Table_dataReported[[#This Row],[specText]]="","Missing speciation","OK"),"")</f>
        <v/>
      </c>
      <c r="AX292" t="str">
        <f>IF(Table_dataReported[[#This Row],[sampleId]]&lt;&gt;"", IF(Table_dataReported[[#This Row],[conc]]="","Missing concentration","OK"),"")</f>
        <v/>
      </c>
      <c r="AY292" t="str">
        <f>IF(Table_dataReported[[#This Row],[sampleId]]&lt;&gt;"", IF(Table_dataReported[[#This Row],[conc]]="","Missing method of analysis","OK"),"")</f>
        <v/>
      </c>
    </row>
    <row r="293" spans="2:51" x14ac:dyDescent="0.45">
      <c r="B293" t="str">
        <f>IF(AND(Table_dataReported[[#This Row],[sampleId]]&lt;&gt;"",Table_dataReported[[#This Row],[specText]]&lt;&gt;""),_xlfn.CONCAT(Table_dataReported[[#This Row],[sampleId]],"_",Table_dataReported[[#This Row],[specText]]),"")</f>
        <v/>
      </c>
      <c r="I293" t="str">
        <f>IF(Table_dataReported[[#This Row],[traceElText]]&lt;&gt;"",VLOOKUP(Table_dataReported[[#This Row],[traceElText]],Table_traceEl[],2,FALSE),"")</f>
        <v/>
      </c>
      <c r="K293" t="str">
        <f>IF(Table_dataReported[[#This Row],[specText]]&lt;&gt;"",VLOOKUP(Table_dataReported[[#This Row],[specText]],Table_spec[],2,FALSE),"")</f>
        <v/>
      </c>
      <c r="N293" t="str">
        <f>IF(Table_dataReported[[#This Row],[unitText]]&lt;&gt;"",VLOOKUP(Table_dataReported[[#This Row],[unitText]],Table_unit[],2,FALSE),"")</f>
        <v/>
      </c>
      <c r="P293" t="str">
        <f>IF(Table_dataReported[[#This Row],[weightText]]&lt;&gt;"",VLOOKUP(Table_dataReported[[#This Row],[weightText]],Table_weight[],2,FALSE),"")</f>
        <v/>
      </c>
      <c r="R293" t="str">
        <f>IF(Table_dataReported[[#This Row],[methAnText]]&lt;&gt;"",VLOOKUP(Table_dataReported[[#This Row],[methAnText]],Table_methAn[],2,FALSE),"")</f>
        <v/>
      </c>
      <c r="AA293" t="str">
        <f>IF(Table_dataReported[[#This Row],[unitText2]]&lt;&gt;"",VLOOKUP(Table_dataReported[[#This Row],[unitText2]],Table_unit[],2,FALSE),"")</f>
        <v/>
      </c>
      <c r="AB293" t="str">
        <f>IF(Table_dataReported[[#This Row],[unitText2]]="%","dw","")</f>
        <v/>
      </c>
      <c r="AC293" t="str">
        <f>IF(Table_dataReported[[#This Row],[weightText2]]&lt;&gt;"",VLOOKUP(Table_dataReported[[#This Row],[weightText2]],Table_weight[],2,FALSE),"")</f>
        <v/>
      </c>
      <c r="AF293" t="str">
        <f>IF(Table_dataReported[[#This Row],[unitText3]]&lt;&gt;"",VLOOKUP(Table_dataReported[[#This Row],[unitText3]],Table_unit[],2,FALSE),"")</f>
        <v/>
      </c>
      <c r="AG293" t="str">
        <f>IF(Table_dataReported[[#This Row],[unitText3]]="%","dw","")</f>
        <v/>
      </c>
      <c r="AH293" t="str">
        <f>IF(Table_dataReported[[#This Row],[weightText3]]&lt;&gt;"",VLOOKUP(Table_dataReported[[#This Row],[weightText3]],Table_weight[],2,FALSE),"")</f>
        <v/>
      </c>
      <c r="AQ293" t="str">
        <f>IF(Table_dataReported[[#This Row],[sampleId]]&lt;&gt;"", IF(Table_dataReported[[#This Row],[recId]]="","Missing record identifier","OK"),"")</f>
        <v/>
      </c>
      <c r="AR293" t="str">
        <f>IF(Table_dataReported[[#This Row],[sampleId]]&lt;&gt;"", IF(Table_dataReported[[#This Row],[envComp]]="","Missing environmental compartment","OK"),"")</f>
        <v/>
      </c>
      <c r="AS293" t="str">
        <f>IF(Table_dataReported[[#This Row],[sampleId]]&lt;&gt;"", IF(Table_dataReported[[#This Row],[pristineLoc]]="","Missing pristine location","OK"),"")</f>
        <v/>
      </c>
      <c r="AT293" t="str">
        <f>IF(Table_dataReported[[#This Row],[sampleId]]&lt;&gt;"", IF(Table_dataReported[[#This Row],[sampleLocCM]]="","Missing sampling location","OK"),"")</f>
        <v/>
      </c>
      <c r="AU293" t="str">
        <f>IF(Table_dataReported[[#This Row],[sampleId]]&lt;&gt;"", IF(Table_dataReported[[#This Row],[sampleDate]]="","Missing sampling date","OK"),"")</f>
        <v/>
      </c>
      <c r="AV293" t="str">
        <f>IF(Table_dataReported[[#This Row],[sampleId]]&lt;&gt;"", IF(Table_dataReported[[#This Row],[traceElText]]="","Missing trace element","OK"),"")</f>
        <v/>
      </c>
      <c r="AW293" t="str">
        <f>IF(Table_dataReported[[#This Row],[sampleId]]&lt;&gt;"", IF(Table_dataReported[[#This Row],[specText]]="","Missing speciation","OK"),"")</f>
        <v/>
      </c>
      <c r="AX293" t="str">
        <f>IF(Table_dataReported[[#This Row],[sampleId]]&lt;&gt;"", IF(Table_dataReported[[#This Row],[conc]]="","Missing concentration","OK"),"")</f>
        <v/>
      </c>
      <c r="AY293" t="str">
        <f>IF(Table_dataReported[[#This Row],[sampleId]]&lt;&gt;"", IF(Table_dataReported[[#This Row],[conc]]="","Missing method of analysis","OK"),"")</f>
        <v/>
      </c>
    </row>
    <row r="294" spans="2:51" x14ac:dyDescent="0.45">
      <c r="B294" t="str">
        <f>IF(AND(Table_dataReported[[#This Row],[sampleId]]&lt;&gt;"",Table_dataReported[[#This Row],[specText]]&lt;&gt;""),_xlfn.CONCAT(Table_dataReported[[#This Row],[sampleId]],"_",Table_dataReported[[#This Row],[specText]]),"")</f>
        <v/>
      </c>
      <c r="I294" t="str">
        <f>IF(Table_dataReported[[#This Row],[traceElText]]&lt;&gt;"",VLOOKUP(Table_dataReported[[#This Row],[traceElText]],Table_traceEl[],2,FALSE),"")</f>
        <v/>
      </c>
      <c r="K294" t="str">
        <f>IF(Table_dataReported[[#This Row],[specText]]&lt;&gt;"",VLOOKUP(Table_dataReported[[#This Row],[specText]],Table_spec[],2,FALSE),"")</f>
        <v/>
      </c>
      <c r="N294" t="str">
        <f>IF(Table_dataReported[[#This Row],[unitText]]&lt;&gt;"",VLOOKUP(Table_dataReported[[#This Row],[unitText]],Table_unit[],2,FALSE),"")</f>
        <v/>
      </c>
      <c r="P294" t="str">
        <f>IF(Table_dataReported[[#This Row],[weightText]]&lt;&gt;"",VLOOKUP(Table_dataReported[[#This Row],[weightText]],Table_weight[],2,FALSE),"")</f>
        <v/>
      </c>
      <c r="R294" t="str">
        <f>IF(Table_dataReported[[#This Row],[methAnText]]&lt;&gt;"",VLOOKUP(Table_dataReported[[#This Row],[methAnText]],Table_methAn[],2,FALSE),"")</f>
        <v/>
      </c>
      <c r="AA294" t="str">
        <f>IF(Table_dataReported[[#This Row],[unitText2]]&lt;&gt;"",VLOOKUP(Table_dataReported[[#This Row],[unitText2]],Table_unit[],2,FALSE),"")</f>
        <v/>
      </c>
      <c r="AB294" t="str">
        <f>IF(Table_dataReported[[#This Row],[unitText2]]="%","dw","")</f>
        <v/>
      </c>
      <c r="AC294" t="str">
        <f>IF(Table_dataReported[[#This Row],[weightText2]]&lt;&gt;"",VLOOKUP(Table_dataReported[[#This Row],[weightText2]],Table_weight[],2,FALSE),"")</f>
        <v/>
      </c>
      <c r="AF294" t="str">
        <f>IF(Table_dataReported[[#This Row],[unitText3]]&lt;&gt;"",VLOOKUP(Table_dataReported[[#This Row],[unitText3]],Table_unit[],2,FALSE),"")</f>
        <v/>
      </c>
      <c r="AG294" t="str">
        <f>IF(Table_dataReported[[#This Row],[unitText3]]="%","dw","")</f>
        <v/>
      </c>
      <c r="AH294" t="str">
        <f>IF(Table_dataReported[[#This Row],[weightText3]]&lt;&gt;"",VLOOKUP(Table_dataReported[[#This Row],[weightText3]],Table_weight[],2,FALSE),"")</f>
        <v/>
      </c>
      <c r="AQ294" t="str">
        <f>IF(Table_dataReported[[#This Row],[sampleId]]&lt;&gt;"", IF(Table_dataReported[[#This Row],[recId]]="","Missing record identifier","OK"),"")</f>
        <v/>
      </c>
      <c r="AR294" t="str">
        <f>IF(Table_dataReported[[#This Row],[sampleId]]&lt;&gt;"", IF(Table_dataReported[[#This Row],[envComp]]="","Missing environmental compartment","OK"),"")</f>
        <v/>
      </c>
      <c r="AS294" t="str">
        <f>IF(Table_dataReported[[#This Row],[sampleId]]&lt;&gt;"", IF(Table_dataReported[[#This Row],[pristineLoc]]="","Missing pristine location","OK"),"")</f>
        <v/>
      </c>
      <c r="AT294" t="str">
        <f>IF(Table_dataReported[[#This Row],[sampleId]]&lt;&gt;"", IF(Table_dataReported[[#This Row],[sampleLocCM]]="","Missing sampling location","OK"),"")</f>
        <v/>
      </c>
      <c r="AU294" t="str">
        <f>IF(Table_dataReported[[#This Row],[sampleId]]&lt;&gt;"", IF(Table_dataReported[[#This Row],[sampleDate]]="","Missing sampling date","OK"),"")</f>
        <v/>
      </c>
      <c r="AV294" t="str">
        <f>IF(Table_dataReported[[#This Row],[sampleId]]&lt;&gt;"", IF(Table_dataReported[[#This Row],[traceElText]]="","Missing trace element","OK"),"")</f>
        <v/>
      </c>
      <c r="AW294" t="str">
        <f>IF(Table_dataReported[[#This Row],[sampleId]]&lt;&gt;"", IF(Table_dataReported[[#This Row],[specText]]="","Missing speciation","OK"),"")</f>
        <v/>
      </c>
      <c r="AX294" t="str">
        <f>IF(Table_dataReported[[#This Row],[sampleId]]&lt;&gt;"", IF(Table_dataReported[[#This Row],[conc]]="","Missing concentration","OK"),"")</f>
        <v/>
      </c>
      <c r="AY294" t="str">
        <f>IF(Table_dataReported[[#This Row],[sampleId]]&lt;&gt;"", IF(Table_dataReported[[#This Row],[conc]]="","Missing method of analysis","OK"),"")</f>
        <v/>
      </c>
    </row>
    <row r="295" spans="2:51" x14ac:dyDescent="0.45">
      <c r="B295" t="str">
        <f>IF(AND(Table_dataReported[[#This Row],[sampleId]]&lt;&gt;"",Table_dataReported[[#This Row],[specText]]&lt;&gt;""),_xlfn.CONCAT(Table_dataReported[[#This Row],[sampleId]],"_",Table_dataReported[[#This Row],[specText]]),"")</f>
        <v/>
      </c>
      <c r="I295" t="str">
        <f>IF(Table_dataReported[[#This Row],[traceElText]]&lt;&gt;"",VLOOKUP(Table_dataReported[[#This Row],[traceElText]],Table_traceEl[],2,FALSE),"")</f>
        <v/>
      </c>
      <c r="K295" t="str">
        <f>IF(Table_dataReported[[#This Row],[specText]]&lt;&gt;"",VLOOKUP(Table_dataReported[[#This Row],[specText]],Table_spec[],2,FALSE),"")</f>
        <v/>
      </c>
      <c r="N295" t="str">
        <f>IF(Table_dataReported[[#This Row],[unitText]]&lt;&gt;"",VLOOKUP(Table_dataReported[[#This Row],[unitText]],Table_unit[],2,FALSE),"")</f>
        <v/>
      </c>
      <c r="P295" t="str">
        <f>IF(Table_dataReported[[#This Row],[weightText]]&lt;&gt;"",VLOOKUP(Table_dataReported[[#This Row],[weightText]],Table_weight[],2,FALSE),"")</f>
        <v/>
      </c>
      <c r="R295" t="str">
        <f>IF(Table_dataReported[[#This Row],[methAnText]]&lt;&gt;"",VLOOKUP(Table_dataReported[[#This Row],[methAnText]],Table_methAn[],2,FALSE),"")</f>
        <v/>
      </c>
      <c r="AA295" t="str">
        <f>IF(Table_dataReported[[#This Row],[unitText2]]&lt;&gt;"",VLOOKUP(Table_dataReported[[#This Row],[unitText2]],Table_unit[],2,FALSE),"")</f>
        <v/>
      </c>
      <c r="AB295" t="str">
        <f>IF(Table_dataReported[[#This Row],[unitText2]]="%","dw","")</f>
        <v/>
      </c>
      <c r="AC295" t="str">
        <f>IF(Table_dataReported[[#This Row],[weightText2]]&lt;&gt;"",VLOOKUP(Table_dataReported[[#This Row],[weightText2]],Table_weight[],2,FALSE),"")</f>
        <v/>
      </c>
      <c r="AF295" t="str">
        <f>IF(Table_dataReported[[#This Row],[unitText3]]&lt;&gt;"",VLOOKUP(Table_dataReported[[#This Row],[unitText3]],Table_unit[],2,FALSE),"")</f>
        <v/>
      </c>
      <c r="AG295" t="str">
        <f>IF(Table_dataReported[[#This Row],[unitText3]]="%","dw","")</f>
        <v/>
      </c>
      <c r="AH295" t="str">
        <f>IF(Table_dataReported[[#This Row],[weightText3]]&lt;&gt;"",VLOOKUP(Table_dataReported[[#This Row],[weightText3]],Table_weight[],2,FALSE),"")</f>
        <v/>
      </c>
      <c r="AQ295" t="str">
        <f>IF(Table_dataReported[[#This Row],[sampleId]]&lt;&gt;"", IF(Table_dataReported[[#This Row],[recId]]="","Missing record identifier","OK"),"")</f>
        <v/>
      </c>
      <c r="AR295" t="str">
        <f>IF(Table_dataReported[[#This Row],[sampleId]]&lt;&gt;"", IF(Table_dataReported[[#This Row],[envComp]]="","Missing environmental compartment","OK"),"")</f>
        <v/>
      </c>
      <c r="AS295" t="str">
        <f>IF(Table_dataReported[[#This Row],[sampleId]]&lt;&gt;"", IF(Table_dataReported[[#This Row],[pristineLoc]]="","Missing pristine location","OK"),"")</f>
        <v/>
      </c>
      <c r="AT295" t="str">
        <f>IF(Table_dataReported[[#This Row],[sampleId]]&lt;&gt;"", IF(Table_dataReported[[#This Row],[sampleLocCM]]="","Missing sampling location","OK"),"")</f>
        <v/>
      </c>
      <c r="AU295" t="str">
        <f>IF(Table_dataReported[[#This Row],[sampleId]]&lt;&gt;"", IF(Table_dataReported[[#This Row],[sampleDate]]="","Missing sampling date","OK"),"")</f>
        <v/>
      </c>
      <c r="AV295" t="str">
        <f>IF(Table_dataReported[[#This Row],[sampleId]]&lt;&gt;"", IF(Table_dataReported[[#This Row],[traceElText]]="","Missing trace element","OK"),"")</f>
        <v/>
      </c>
      <c r="AW295" t="str">
        <f>IF(Table_dataReported[[#This Row],[sampleId]]&lt;&gt;"", IF(Table_dataReported[[#This Row],[specText]]="","Missing speciation","OK"),"")</f>
        <v/>
      </c>
      <c r="AX295" t="str">
        <f>IF(Table_dataReported[[#This Row],[sampleId]]&lt;&gt;"", IF(Table_dataReported[[#This Row],[conc]]="","Missing concentration","OK"),"")</f>
        <v/>
      </c>
      <c r="AY295" t="str">
        <f>IF(Table_dataReported[[#This Row],[sampleId]]&lt;&gt;"", IF(Table_dataReported[[#This Row],[conc]]="","Missing method of analysis","OK"),"")</f>
        <v/>
      </c>
    </row>
    <row r="296" spans="2:51" x14ac:dyDescent="0.45">
      <c r="B296" t="str">
        <f>IF(AND(Table_dataReported[[#This Row],[sampleId]]&lt;&gt;"",Table_dataReported[[#This Row],[specText]]&lt;&gt;""),_xlfn.CONCAT(Table_dataReported[[#This Row],[sampleId]],"_",Table_dataReported[[#This Row],[specText]]),"")</f>
        <v/>
      </c>
      <c r="I296" t="str">
        <f>IF(Table_dataReported[[#This Row],[traceElText]]&lt;&gt;"",VLOOKUP(Table_dataReported[[#This Row],[traceElText]],Table_traceEl[],2,FALSE),"")</f>
        <v/>
      </c>
      <c r="K296" t="str">
        <f>IF(Table_dataReported[[#This Row],[specText]]&lt;&gt;"",VLOOKUP(Table_dataReported[[#This Row],[specText]],Table_spec[],2,FALSE),"")</f>
        <v/>
      </c>
      <c r="N296" t="str">
        <f>IF(Table_dataReported[[#This Row],[unitText]]&lt;&gt;"",VLOOKUP(Table_dataReported[[#This Row],[unitText]],Table_unit[],2,FALSE),"")</f>
        <v/>
      </c>
      <c r="P296" t="str">
        <f>IF(Table_dataReported[[#This Row],[weightText]]&lt;&gt;"",VLOOKUP(Table_dataReported[[#This Row],[weightText]],Table_weight[],2,FALSE),"")</f>
        <v/>
      </c>
      <c r="R296" t="str">
        <f>IF(Table_dataReported[[#This Row],[methAnText]]&lt;&gt;"",VLOOKUP(Table_dataReported[[#This Row],[methAnText]],Table_methAn[],2,FALSE),"")</f>
        <v/>
      </c>
      <c r="AA296" t="str">
        <f>IF(Table_dataReported[[#This Row],[unitText2]]&lt;&gt;"",VLOOKUP(Table_dataReported[[#This Row],[unitText2]],Table_unit[],2,FALSE),"")</f>
        <v/>
      </c>
      <c r="AB296" t="str">
        <f>IF(Table_dataReported[[#This Row],[unitText2]]="%","dw","")</f>
        <v/>
      </c>
      <c r="AC296" t="str">
        <f>IF(Table_dataReported[[#This Row],[weightText2]]&lt;&gt;"",VLOOKUP(Table_dataReported[[#This Row],[weightText2]],Table_weight[],2,FALSE),"")</f>
        <v/>
      </c>
      <c r="AF296" t="str">
        <f>IF(Table_dataReported[[#This Row],[unitText3]]&lt;&gt;"",VLOOKUP(Table_dataReported[[#This Row],[unitText3]],Table_unit[],2,FALSE),"")</f>
        <v/>
      </c>
      <c r="AG296" t="str">
        <f>IF(Table_dataReported[[#This Row],[unitText3]]="%","dw","")</f>
        <v/>
      </c>
      <c r="AH296" t="str">
        <f>IF(Table_dataReported[[#This Row],[weightText3]]&lt;&gt;"",VLOOKUP(Table_dataReported[[#This Row],[weightText3]],Table_weight[],2,FALSE),"")</f>
        <v/>
      </c>
      <c r="AQ296" t="str">
        <f>IF(Table_dataReported[[#This Row],[sampleId]]&lt;&gt;"", IF(Table_dataReported[[#This Row],[recId]]="","Missing record identifier","OK"),"")</f>
        <v/>
      </c>
      <c r="AR296" t="str">
        <f>IF(Table_dataReported[[#This Row],[sampleId]]&lt;&gt;"", IF(Table_dataReported[[#This Row],[envComp]]="","Missing environmental compartment","OK"),"")</f>
        <v/>
      </c>
      <c r="AS296" t="str">
        <f>IF(Table_dataReported[[#This Row],[sampleId]]&lt;&gt;"", IF(Table_dataReported[[#This Row],[pristineLoc]]="","Missing pristine location","OK"),"")</f>
        <v/>
      </c>
      <c r="AT296" t="str">
        <f>IF(Table_dataReported[[#This Row],[sampleId]]&lt;&gt;"", IF(Table_dataReported[[#This Row],[sampleLocCM]]="","Missing sampling location","OK"),"")</f>
        <v/>
      </c>
      <c r="AU296" t="str">
        <f>IF(Table_dataReported[[#This Row],[sampleId]]&lt;&gt;"", IF(Table_dataReported[[#This Row],[sampleDate]]="","Missing sampling date","OK"),"")</f>
        <v/>
      </c>
      <c r="AV296" t="str">
        <f>IF(Table_dataReported[[#This Row],[sampleId]]&lt;&gt;"", IF(Table_dataReported[[#This Row],[traceElText]]="","Missing trace element","OK"),"")</f>
        <v/>
      </c>
      <c r="AW296" t="str">
        <f>IF(Table_dataReported[[#This Row],[sampleId]]&lt;&gt;"", IF(Table_dataReported[[#This Row],[specText]]="","Missing speciation","OK"),"")</f>
        <v/>
      </c>
      <c r="AX296" t="str">
        <f>IF(Table_dataReported[[#This Row],[sampleId]]&lt;&gt;"", IF(Table_dataReported[[#This Row],[conc]]="","Missing concentration","OK"),"")</f>
        <v/>
      </c>
      <c r="AY296" t="str">
        <f>IF(Table_dataReported[[#This Row],[sampleId]]&lt;&gt;"", IF(Table_dataReported[[#This Row],[conc]]="","Missing method of analysis","OK"),"")</f>
        <v/>
      </c>
    </row>
    <row r="297" spans="2:51" x14ac:dyDescent="0.45">
      <c r="B297" t="str">
        <f>IF(AND(Table_dataReported[[#This Row],[sampleId]]&lt;&gt;"",Table_dataReported[[#This Row],[specText]]&lt;&gt;""),_xlfn.CONCAT(Table_dataReported[[#This Row],[sampleId]],"_",Table_dataReported[[#This Row],[specText]]),"")</f>
        <v/>
      </c>
      <c r="I297" t="str">
        <f>IF(Table_dataReported[[#This Row],[traceElText]]&lt;&gt;"",VLOOKUP(Table_dataReported[[#This Row],[traceElText]],Table_traceEl[],2,FALSE),"")</f>
        <v/>
      </c>
      <c r="K297" t="str">
        <f>IF(Table_dataReported[[#This Row],[specText]]&lt;&gt;"",VLOOKUP(Table_dataReported[[#This Row],[specText]],Table_spec[],2,FALSE),"")</f>
        <v/>
      </c>
      <c r="N297" t="str">
        <f>IF(Table_dataReported[[#This Row],[unitText]]&lt;&gt;"",VLOOKUP(Table_dataReported[[#This Row],[unitText]],Table_unit[],2,FALSE),"")</f>
        <v/>
      </c>
      <c r="P297" t="str">
        <f>IF(Table_dataReported[[#This Row],[weightText]]&lt;&gt;"",VLOOKUP(Table_dataReported[[#This Row],[weightText]],Table_weight[],2,FALSE),"")</f>
        <v/>
      </c>
      <c r="R297" t="str">
        <f>IF(Table_dataReported[[#This Row],[methAnText]]&lt;&gt;"",VLOOKUP(Table_dataReported[[#This Row],[methAnText]],Table_methAn[],2,FALSE),"")</f>
        <v/>
      </c>
      <c r="AA297" t="str">
        <f>IF(Table_dataReported[[#This Row],[unitText2]]&lt;&gt;"",VLOOKUP(Table_dataReported[[#This Row],[unitText2]],Table_unit[],2,FALSE),"")</f>
        <v/>
      </c>
      <c r="AB297" t="str">
        <f>IF(Table_dataReported[[#This Row],[unitText2]]="%","dw","")</f>
        <v/>
      </c>
      <c r="AC297" t="str">
        <f>IF(Table_dataReported[[#This Row],[weightText2]]&lt;&gt;"",VLOOKUP(Table_dataReported[[#This Row],[weightText2]],Table_weight[],2,FALSE),"")</f>
        <v/>
      </c>
      <c r="AF297" t="str">
        <f>IF(Table_dataReported[[#This Row],[unitText3]]&lt;&gt;"",VLOOKUP(Table_dataReported[[#This Row],[unitText3]],Table_unit[],2,FALSE),"")</f>
        <v/>
      </c>
      <c r="AG297" t="str">
        <f>IF(Table_dataReported[[#This Row],[unitText3]]="%","dw","")</f>
        <v/>
      </c>
      <c r="AH297" t="str">
        <f>IF(Table_dataReported[[#This Row],[weightText3]]&lt;&gt;"",VLOOKUP(Table_dataReported[[#This Row],[weightText3]],Table_weight[],2,FALSE),"")</f>
        <v/>
      </c>
      <c r="AQ297" t="str">
        <f>IF(Table_dataReported[[#This Row],[sampleId]]&lt;&gt;"", IF(Table_dataReported[[#This Row],[recId]]="","Missing record identifier","OK"),"")</f>
        <v/>
      </c>
      <c r="AR297" t="str">
        <f>IF(Table_dataReported[[#This Row],[sampleId]]&lt;&gt;"", IF(Table_dataReported[[#This Row],[envComp]]="","Missing environmental compartment","OK"),"")</f>
        <v/>
      </c>
      <c r="AS297" t="str">
        <f>IF(Table_dataReported[[#This Row],[sampleId]]&lt;&gt;"", IF(Table_dataReported[[#This Row],[pristineLoc]]="","Missing pristine location","OK"),"")</f>
        <v/>
      </c>
      <c r="AT297" t="str">
        <f>IF(Table_dataReported[[#This Row],[sampleId]]&lt;&gt;"", IF(Table_dataReported[[#This Row],[sampleLocCM]]="","Missing sampling location","OK"),"")</f>
        <v/>
      </c>
      <c r="AU297" t="str">
        <f>IF(Table_dataReported[[#This Row],[sampleId]]&lt;&gt;"", IF(Table_dataReported[[#This Row],[sampleDate]]="","Missing sampling date","OK"),"")</f>
        <v/>
      </c>
      <c r="AV297" t="str">
        <f>IF(Table_dataReported[[#This Row],[sampleId]]&lt;&gt;"", IF(Table_dataReported[[#This Row],[traceElText]]="","Missing trace element","OK"),"")</f>
        <v/>
      </c>
      <c r="AW297" t="str">
        <f>IF(Table_dataReported[[#This Row],[sampleId]]&lt;&gt;"", IF(Table_dataReported[[#This Row],[specText]]="","Missing speciation","OK"),"")</f>
        <v/>
      </c>
      <c r="AX297" t="str">
        <f>IF(Table_dataReported[[#This Row],[sampleId]]&lt;&gt;"", IF(Table_dataReported[[#This Row],[conc]]="","Missing concentration","OK"),"")</f>
        <v/>
      </c>
      <c r="AY297" t="str">
        <f>IF(Table_dataReported[[#This Row],[sampleId]]&lt;&gt;"", IF(Table_dataReported[[#This Row],[conc]]="","Missing method of analysis","OK"),"")</f>
        <v/>
      </c>
    </row>
    <row r="298" spans="2:51" x14ac:dyDescent="0.45">
      <c r="B298" t="str">
        <f>IF(AND(Table_dataReported[[#This Row],[sampleId]]&lt;&gt;"",Table_dataReported[[#This Row],[specText]]&lt;&gt;""),_xlfn.CONCAT(Table_dataReported[[#This Row],[sampleId]],"_",Table_dataReported[[#This Row],[specText]]),"")</f>
        <v/>
      </c>
      <c r="I298" t="str">
        <f>IF(Table_dataReported[[#This Row],[traceElText]]&lt;&gt;"",VLOOKUP(Table_dataReported[[#This Row],[traceElText]],Table_traceEl[],2,FALSE),"")</f>
        <v/>
      </c>
      <c r="K298" t="str">
        <f>IF(Table_dataReported[[#This Row],[specText]]&lt;&gt;"",VLOOKUP(Table_dataReported[[#This Row],[specText]],Table_spec[],2,FALSE),"")</f>
        <v/>
      </c>
      <c r="N298" t="str">
        <f>IF(Table_dataReported[[#This Row],[unitText]]&lt;&gt;"",VLOOKUP(Table_dataReported[[#This Row],[unitText]],Table_unit[],2,FALSE),"")</f>
        <v/>
      </c>
      <c r="P298" t="str">
        <f>IF(Table_dataReported[[#This Row],[weightText]]&lt;&gt;"",VLOOKUP(Table_dataReported[[#This Row],[weightText]],Table_weight[],2,FALSE),"")</f>
        <v/>
      </c>
      <c r="R298" t="str">
        <f>IF(Table_dataReported[[#This Row],[methAnText]]&lt;&gt;"",VLOOKUP(Table_dataReported[[#This Row],[methAnText]],Table_methAn[],2,FALSE),"")</f>
        <v/>
      </c>
      <c r="AA298" t="str">
        <f>IF(Table_dataReported[[#This Row],[unitText2]]&lt;&gt;"",VLOOKUP(Table_dataReported[[#This Row],[unitText2]],Table_unit[],2,FALSE),"")</f>
        <v/>
      </c>
      <c r="AB298" t="str">
        <f>IF(Table_dataReported[[#This Row],[unitText2]]="%","dw","")</f>
        <v/>
      </c>
      <c r="AC298" t="str">
        <f>IF(Table_dataReported[[#This Row],[weightText2]]&lt;&gt;"",VLOOKUP(Table_dataReported[[#This Row],[weightText2]],Table_weight[],2,FALSE),"")</f>
        <v/>
      </c>
      <c r="AF298" t="str">
        <f>IF(Table_dataReported[[#This Row],[unitText3]]&lt;&gt;"",VLOOKUP(Table_dataReported[[#This Row],[unitText3]],Table_unit[],2,FALSE),"")</f>
        <v/>
      </c>
      <c r="AG298" t="str">
        <f>IF(Table_dataReported[[#This Row],[unitText3]]="%","dw","")</f>
        <v/>
      </c>
      <c r="AH298" t="str">
        <f>IF(Table_dataReported[[#This Row],[weightText3]]&lt;&gt;"",VLOOKUP(Table_dataReported[[#This Row],[weightText3]],Table_weight[],2,FALSE),"")</f>
        <v/>
      </c>
      <c r="AQ298" t="str">
        <f>IF(Table_dataReported[[#This Row],[sampleId]]&lt;&gt;"", IF(Table_dataReported[[#This Row],[recId]]="","Missing record identifier","OK"),"")</f>
        <v/>
      </c>
      <c r="AR298" t="str">
        <f>IF(Table_dataReported[[#This Row],[sampleId]]&lt;&gt;"", IF(Table_dataReported[[#This Row],[envComp]]="","Missing environmental compartment","OK"),"")</f>
        <v/>
      </c>
      <c r="AS298" t="str">
        <f>IF(Table_dataReported[[#This Row],[sampleId]]&lt;&gt;"", IF(Table_dataReported[[#This Row],[pristineLoc]]="","Missing pristine location","OK"),"")</f>
        <v/>
      </c>
      <c r="AT298" t="str">
        <f>IF(Table_dataReported[[#This Row],[sampleId]]&lt;&gt;"", IF(Table_dataReported[[#This Row],[sampleLocCM]]="","Missing sampling location","OK"),"")</f>
        <v/>
      </c>
      <c r="AU298" t="str">
        <f>IF(Table_dataReported[[#This Row],[sampleId]]&lt;&gt;"", IF(Table_dataReported[[#This Row],[sampleDate]]="","Missing sampling date","OK"),"")</f>
        <v/>
      </c>
      <c r="AV298" t="str">
        <f>IF(Table_dataReported[[#This Row],[sampleId]]&lt;&gt;"", IF(Table_dataReported[[#This Row],[traceElText]]="","Missing trace element","OK"),"")</f>
        <v/>
      </c>
      <c r="AW298" t="str">
        <f>IF(Table_dataReported[[#This Row],[sampleId]]&lt;&gt;"", IF(Table_dataReported[[#This Row],[specText]]="","Missing speciation","OK"),"")</f>
        <v/>
      </c>
      <c r="AX298" t="str">
        <f>IF(Table_dataReported[[#This Row],[sampleId]]&lt;&gt;"", IF(Table_dataReported[[#This Row],[conc]]="","Missing concentration","OK"),"")</f>
        <v/>
      </c>
      <c r="AY298" t="str">
        <f>IF(Table_dataReported[[#This Row],[sampleId]]&lt;&gt;"", IF(Table_dataReported[[#This Row],[conc]]="","Missing method of analysis","OK"),"")</f>
        <v/>
      </c>
    </row>
    <row r="299" spans="2:51" x14ac:dyDescent="0.45">
      <c r="B299" t="str">
        <f>IF(AND(Table_dataReported[[#This Row],[sampleId]]&lt;&gt;"",Table_dataReported[[#This Row],[specText]]&lt;&gt;""),_xlfn.CONCAT(Table_dataReported[[#This Row],[sampleId]],"_",Table_dataReported[[#This Row],[specText]]),"")</f>
        <v/>
      </c>
      <c r="I299" t="str">
        <f>IF(Table_dataReported[[#This Row],[traceElText]]&lt;&gt;"",VLOOKUP(Table_dataReported[[#This Row],[traceElText]],Table_traceEl[],2,FALSE),"")</f>
        <v/>
      </c>
      <c r="K299" t="str">
        <f>IF(Table_dataReported[[#This Row],[specText]]&lt;&gt;"",VLOOKUP(Table_dataReported[[#This Row],[specText]],Table_spec[],2,FALSE),"")</f>
        <v/>
      </c>
      <c r="N299" t="str">
        <f>IF(Table_dataReported[[#This Row],[unitText]]&lt;&gt;"",VLOOKUP(Table_dataReported[[#This Row],[unitText]],Table_unit[],2,FALSE),"")</f>
        <v/>
      </c>
      <c r="P299" t="str">
        <f>IF(Table_dataReported[[#This Row],[weightText]]&lt;&gt;"",VLOOKUP(Table_dataReported[[#This Row],[weightText]],Table_weight[],2,FALSE),"")</f>
        <v/>
      </c>
      <c r="R299" t="str">
        <f>IF(Table_dataReported[[#This Row],[methAnText]]&lt;&gt;"",VLOOKUP(Table_dataReported[[#This Row],[methAnText]],Table_methAn[],2,FALSE),"")</f>
        <v/>
      </c>
      <c r="AA299" t="str">
        <f>IF(Table_dataReported[[#This Row],[unitText2]]&lt;&gt;"",VLOOKUP(Table_dataReported[[#This Row],[unitText2]],Table_unit[],2,FALSE),"")</f>
        <v/>
      </c>
      <c r="AB299" t="str">
        <f>IF(Table_dataReported[[#This Row],[unitText2]]="%","dw","")</f>
        <v/>
      </c>
      <c r="AC299" t="str">
        <f>IF(Table_dataReported[[#This Row],[weightText2]]&lt;&gt;"",VLOOKUP(Table_dataReported[[#This Row],[weightText2]],Table_weight[],2,FALSE),"")</f>
        <v/>
      </c>
      <c r="AF299" t="str">
        <f>IF(Table_dataReported[[#This Row],[unitText3]]&lt;&gt;"",VLOOKUP(Table_dataReported[[#This Row],[unitText3]],Table_unit[],2,FALSE),"")</f>
        <v/>
      </c>
      <c r="AG299" t="str">
        <f>IF(Table_dataReported[[#This Row],[unitText3]]="%","dw","")</f>
        <v/>
      </c>
      <c r="AH299" t="str">
        <f>IF(Table_dataReported[[#This Row],[weightText3]]&lt;&gt;"",VLOOKUP(Table_dataReported[[#This Row],[weightText3]],Table_weight[],2,FALSE),"")</f>
        <v/>
      </c>
      <c r="AQ299" t="str">
        <f>IF(Table_dataReported[[#This Row],[sampleId]]&lt;&gt;"", IF(Table_dataReported[[#This Row],[recId]]="","Missing record identifier","OK"),"")</f>
        <v/>
      </c>
      <c r="AR299" t="str">
        <f>IF(Table_dataReported[[#This Row],[sampleId]]&lt;&gt;"", IF(Table_dataReported[[#This Row],[envComp]]="","Missing environmental compartment","OK"),"")</f>
        <v/>
      </c>
      <c r="AS299" t="str">
        <f>IF(Table_dataReported[[#This Row],[sampleId]]&lt;&gt;"", IF(Table_dataReported[[#This Row],[pristineLoc]]="","Missing pristine location","OK"),"")</f>
        <v/>
      </c>
      <c r="AT299" t="str">
        <f>IF(Table_dataReported[[#This Row],[sampleId]]&lt;&gt;"", IF(Table_dataReported[[#This Row],[sampleLocCM]]="","Missing sampling location","OK"),"")</f>
        <v/>
      </c>
      <c r="AU299" t="str">
        <f>IF(Table_dataReported[[#This Row],[sampleId]]&lt;&gt;"", IF(Table_dataReported[[#This Row],[sampleDate]]="","Missing sampling date","OK"),"")</f>
        <v/>
      </c>
      <c r="AV299" t="str">
        <f>IF(Table_dataReported[[#This Row],[sampleId]]&lt;&gt;"", IF(Table_dataReported[[#This Row],[traceElText]]="","Missing trace element","OK"),"")</f>
        <v/>
      </c>
      <c r="AW299" t="str">
        <f>IF(Table_dataReported[[#This Row],[sampleId]]&lt;&gt;"", IF(Table_dataReported[[#This Row],[specText]]="","Missing speciation","OK"),"")</f>
        <v/>
      </c>
      <c r="AX299" t="str">
        <f>IF(Table_dataReported[[#This Row],[sampleId]]&lt;&gt;"", IF(Table_dataReported[[#This Row],[conc]]="","Missing concentration","OK"),"")</f>
        <v/>
      </c>
      <c r="AY299" t="str">
        <f>IF(Table_dataReported[[#This Row],[sampleId]]&lt;&gt;"", IF(Table_dataReported[[#This Row],[conc]]="","Missing method of analysis","OK"),"")</f>
        <v/>
      </c>
    </row>
    <row r="300" spans="2:51" x14ac:dyDescent="0.45">
      <c r="B300" t="str">
        <f>IF(AND(Table_dataReported[[#This Row],[sampleId]]&lt;&gt;"",Table_dataReported[[#This Row],[specText]]&lt;&gt;""),_xlfn.CONCAT(Table_dataReported[[#This Row],[sampleId]],"_",Table_dataReported[[#This Row],[specText]]),"")</f>
        <v/>
      </c>
      <c r="I300" t="str">
        <f>IF(Table_dataReported[[#This Row],[traceElText]]&lt;&gt;"",VLOOKUP(Table_dataReported[[#This Row],[traceElText]],Table_traceEl[],2,FALSE),"")</f>
        <v/>
      </c>
      <c r="K300" t="str">
        <f>IF(Table_dataReported[[#This Row],[specText]]&lt;&gt;"",VLOOKUP(Table_dataReported[[#This Row],[specText]],Table_spec[],2,FALSE),"")</f>
        <v/>
      </c>
      <c r="N300" t="str">
        <f>IF(Table_dataReported[[#This Row],[unitText]]&lt;&gt;"",VLOOKUP(Table_dataReported[[#This Row],[unitText]],Table_unit[],2,FALSE),"")</f>
        <v/>
      </c>
      <c r="P300" t="str">
        <f>IF(Table_dataReported[[#This Row],[weightText]]&lt;&gt;"",VLOOKUP(Table_dataReported[[#This Row],[weightText]],Table_weight[],2,FALSE),"")</f>
        <v/>
      </c>
      <c r="R300" t="str">
        <f>IF(Table_dataReported[[#This Row],[methAnText]]&lt;&gt;"",VLOOKUP(Table_dataReported[[#This Row],[methAnText]],Table_methAn[],2,FALSE),"")</f>
        <v/>
      </c>
      <c r="AA300" t="str">
        <f>IF(Table_dataReported[[#This Row],[unitText2]]&lt;&gt;"",VLOOKUP(Table_dataReported[[#This Row],[unitText2]],Table_unit[],2,FALSE),"")</f>
        <v/>
      </c>
      <c r="AB300" t="str">
        <f>IF(Table_dataReported[[#This Row],[unitText2]]="%","dw","")</f>
        <v/>
      </c>
      <c r="AC300" t="str">
        <f>IF(Table_dataReported[[#This Row],[weightText2]]&lt;&gt;"",VLOOKUP(Table_dataReported[[#This Row],[weightText2]],Table_weight[],2,FALSE),"")</f>
        <v/>
      </c>
      <c r="AF300" t="str">
        <f>IF(Table_dataReported[[#This Row],[unitText3]]&lt;&gt;"",VLOOKUP(Table_dataReported[[#This Row],[unitText3]],Table_unit[],2,FALSE),"")</f>
        <v/>
      </c>
      <c r="AG300" t="str">
        <f>IF(Table_dataReported[[#This Row],[unitText3]]="%","dw","")</f>
        <v/>
      </c>
      <c r="AH300" t="str">
        <f>IF(Table_dataReported[[#This Row],[weightText3]]&lt;&gt;"",VLOOKUP(Table_dataReported[[#This Row],[weightText3]],Table_weight[],2,FALSE),"")</f>
        <v/>
      </c>
      <c r="AQ300" t="str">
        <f>IF(Table_dataReported[[#This Row],[sampleId]]&lt;&gt;"", IF(Table_dataReported[[#This Row],[recId]]="","Missing record identifier","OK"),"")</f>
        <v/>
      </c>
      <c r="AR300" t="str">
        <f>IF(Table_dataReported[[#This Row],[sampleId]]&lt;&gt;"", IF(Table_dataReported[[#This Row],[envComp]]="","Missing environmental compartment","OK"),"")</f>
        <v/>
      </c>
      <c r="AS300" t="str">
        <f>IF(Table_dataReported[[#This Row],[sampleId]]&lt;&gt;"", IF(Table_dataReported[[#This Row],[pristineLoc]]="","Missing pristine location","OK"),"")</f>
        <v/>
      </c>
      <c r="AT300" t="str">
        <f>IF(Table_dataReported[[#This Row],[sampleId]]&lt;&gt;"", IF(Table_dataReported[[#This Row],[sampleLocCM]]="","Missing sampling location","OK"),"")</f>
        <v/>
      </c>
      <c r="AU300" t="str">
        <f>IF(Table_dataReported[[#This Row],[sampleId]]&lt;&gt;"", IF(Table_dataReported[[#This Row],[sampleDate]]="","Missing sampling date","OK"),"")</f>
        <v/>
      </c>
      <c r="AV300" t="str">
        <f>IF(Table_dataReported[[#This Row],[sampleId]]&lt;&gt;"", IF(Table_dataReported[[#This Row],[traceElText]]="","Missing trace element","OK"),"")</f>
        <v/>
      </c>
      <c r="AW300" t="str">
        <f>IF(Table_dataReported[[#This Row],[sampleId]]&lt;&gt;"", IF(Table_dataReported[[#This Row],[specText]]="","Missing speciation","OK"),"")</f>
        <v/>
      </c>
      <c r="AX300" t="str">
        <f>IF(Table_dataReported[[#This Row],[sampleId]]&lt;&gt;"", IF(Table_dataReported[[#This Row],[conc]]="","Missing concentration","OK"),"")</f>
        <v/>
      </c>
      <c r="AY300" t="str">
        <f>IF(Table_dataReported[[#This Row],[sampleId]]&lt;&gt;"", IF(Table_dataReported[[#This Row],[conc]]="","Missing method of analysis","OK"),"")</f>
        <v/>
      </c>
    </row>
    <row r="301" spans="2:51" x14ac:dyDescent="0.45">
      <c r="B301" t="str">
        <f>IF(AND(Table_dataReported[[#This Row],[sampleId]]&lt;&gt;"",Table_dataReported[[#This Row],[specText]]&lt;&gt;""),_xlfn.CONCAT(Table_dataReported[[#This Row],[sampleId]],"_",Table_dataReported[[#This Row],[specText]]),"")</f>
        <v/>
      </c>
      <c r="I301" t="str">
        <f>IF(Table_dataReported[[#This Row],[traceElText]]&lt;&gt;"",VLOOKUP(Table_dataReported[[#This Row],[traceElText]],Table_traceEl[],2,FALSE),"")</f>
        <v/>
      </c>
      <c r="K301" t="str">
        <f>IF(Table_dataReported[[#This Row],[specText]]&lt;&gt;"",VLOOKUP(Table_dataReported[[#This Row],[specText]],Table_spec[],2,FALSE),"")</f>
        <v/>
      </c>
      <c r="N301" t="str">
        <f>IF(Table_dataReported[[#This Row],[unitText]]&lt;&gt;"",VLOOKUP(Table_dataReported[[#This Row],[unitText]],Table_unit[],2,FALSE),"")</f>
        <v/>
      </c>
      <c r="P301" t="str">
        <f>IF(Table_dataReported[[#This Row],[weightText]]&lt;&gt;"",VLOOKUP(Table_dataReported[[#This Row],[weightText]],Table_weight[],2,FALSE),"")</f>
        <v/>
      </c>
      <c r="R301" t="str">
        <f>IF(Table_dataReported[[#This Row],[methAnText]]&lt;&gt;"",VLOOKUP(Table_dataReported[[#This Row],[methAnText]],Table_methAn[],2,FALSE),"")</f>
        <v/>
      </c>
      <c r="AA301" t="str">
        <f>IF(Table_dataReported[[#This Row],[unitText2]]&lt;&gt;"",VLOOKUP(Table_dataReported[[#This Row],[unitText2]],Table_unit[],2,FALSE),"")</f>
        <v/>
      </c>
      <c r="AB301" t="str">
        <f>IF(Table_dataReported[[#This Row],[unitText2]]="%","dw","")</f>
        <v/>
      </c>
      <c r="AC301" t="str">
        <f>IF(Table_dataReported[[#This Row],[weightText2]]&lt;&gt;"",VLOOKUP(Table_dataReported[[#This Row],[weightText2]],Table_weight[],2,FALSE),"")</f>
        <v/>
      </c>
      <c r="AF301" t="str">
        <f>IF(Table_dataReported[[#This Row],[unitText3]]&lt;&gt;"",VLOOKUP(Table_dataReported[[#This Row],[unitText3]],Table_unit[],2,FALSE),"")</f>
        <v/>
      </c>
      <c r="AG301" t="str">
        <f>IF(Table_dataReported[[#This Row],[unitText3]]="%","dw","")</f>
        <v/>
      </c>
      <c r="AH301" t="str">
        <f>IF(Table_dataReported[[#This Row],[weightText3]]&lt;&gt;"",VLOOKUP(Table_dataReported[[#This Row],[weightText3]],Table_weight[],2,FALSE),"")</f>
        <v/>
      </c>
      <c r="AQ301" t="str">
        <f>IF(Table_dataReported[[#This Row],[sampleId]]&lt;&gt;"", IF(Table_dataReported[[#This Row],[recId]]="","Missing record identifier","OK"),"")</f>
        <v/>
      </c>
      <c r="AR301" t="str">
        <f>IF(Table_dataReported[[#This Row],[sampleId]]&lt;&gt;"", IF(Table_dataReported[[#This Row],[envComp]]="","Missing environmental compartment","OK"),"")</f>
        <v/>
      </c>
      <c r="AS301" t="str">
        <f>IF(Table_dataReported[[#This Row],[sampleId]]&lt;&gt;"", IF(Table_dataReported[[#This Row],[pristineLoc]]="","Missing pristine location","OK"),"")</f>
        <v/>
      </c>
      <c r="AT301" t="str">
        <f>IF(Table_dataReported[[#This Row],[sampleId]]&lt;&gt;"", IF(Table_dataReported[[#This Row],[sampleLocCM]]="","Missing sampling location","OK"),"")</f>
        <v/>
      </c>
      <c r="AU301" t="str">
        <f>IF(Table_dataReported[[#This Row],[sampleId]]&lt;&gt;"", IF(Table_dataReported[[#This Row],[sampleDate]]="","Missing sampling date","OK"),"")</f>
        <v/>
      </c>
      <c r="AV301" t="str">
        <f>IF(Table_dataReported[[#This Row],[sampleId]]&lt;&gt;"", IF(Table_dataReported[[#This Row],[traceElText]]="","Missing trace element","OK"),"")</f>
        <v/>
      </c>
      <c r="AW301" t="str">
        <f>IF(Table_dataReported[[#This Row],[sampleId]]&lt;&gt;"", IF(Table_dataReported[[#This Row],[specText]]="","Missing speciation","OK"),"")</f>
        <v/>
      </c>
      <c r="AX301" t="str">
        <f>IF(Table_dataReported[[#This Row],[sampleId]]&lt;&gt;"", IF(Table_dataReported[[#This Row],[conc]]="","Missing concentration","OK"),"")</f>
        <v/>
      </c>
      <c r="AY301" t="str">
        <f>IF(Table_dataReported[[#This Row],[sampleId]]&lt;&gt;"", IF(Table_dataReported[[#This Row],[conc]]="","Missing method of analysis","OK"),"")</f>
        <v/>
      </c>
    </row>
    <row r="302" spans="2:51" x14ac:dyDescent="0.45">
      <c r="B302" t="str">
        <f>IF(AND(Table_dataReported[[#This Row],[sampleId]]&lt;&gt;"",Table_dataReported[[#This Row],[specText]]&lt;&gt;""),_xlfn.CONCAT(Table_dataReported[[#This Row],[sampleId]],"_",Table_dataReported[[#This Row],[specText]]),"")</f>
        <v/>
      </c>
      <c r="I302" t="str">
        <f>IF(Table_dataReported[[#This Row],[traceElText]]&lt;&gt;"",VLOOKUP(Table_dataReported[[#This Row],[traceElText]],Table_traceEl[],2,FALSE),"")</f>
        <v/>
      </c>
      <c r="K302" t="str">
        <f>IF(Table_dataReported[[#This Row],[specText]]&lt;&gt;"",VLOOKUP(Table_dataReported[[#This Row],[specText]],Table_spec[],2,FALSE),"")</f>
        <v/>
      </c>
      <c r="N302" t="str">
        <f>IF(Table_dataReported[[#This Row],[unitText]]&lt;&gt;"",VLOOKUP(Table_dataReported[[#This Row],[unitText]],Table_unit[],2,FALSE),"")</f>
        <v/>
      </c>
      <c r="P302" t="str">
        <f>IF(Table_dataReported[[#This Row],[weightText]]&lt;&gt;"",VLOOKUP(Table_dataReported[[#This Row],[weightText]],Table_weight[],2,FALSE),"")</f>
        <v/>
      </c>
      <c r="R302" t="str">
        <f>IF(Table_dataReported[[#This Row],[methAnText]]&lt;&gt;"",VLOOKUP(Table_dataReported[[#This Row],[methAnText]],Table_methAn[],2,FALSE),"")</f>
        <v/>
      </c>
      <c r="AA302" t="str">
        <f>IF(Table_dataReported[[#This Row],[unitText2]]&lt;&gt;"",VLOOKUP(Table_dataReported[[#This Row],[unitText2]],Table_unit[],2,FALSE),"")</f>
        <v/>
      </c>
      <c r="AB302" t="str">
        <f>IF(Table_dataReported[[#This Row],[unitText2]]="%","dw","")</f>
        <v/>
      </c>
      <c r="AC302" t="str">
        <f>IF(Table_dataReported[[#This Row],[weightText2]]&lt;&gt;"",VLOOKUP(Table_dataReported[[#This Row],[weightText2]],Table_weight[],2,FALSE),"")</f>
        <v/>
      </c>
      <c r="AF302" t="str">
        <f>IF(Table_dataReported[[#This Row],[unitText3]]&lt;&gt;"",VLOOKUP(Table_dataReported[[#This Row],[unitText3]],Table_unit[],2,FALSE),"")</f>
        <v/>
      </c>
      <c r="AG302" t="str">
        <f>IF(Table_dataReported[[#This Row],[unitText3]]="%","dw","")</f>
        <v/>
      </c>
      <c r="AH302" t="str">
        <f>IF(Table_dataReported[[#This Row],[weightText3]]&lt;&gt;"",VLOOKUP(Table_dataReported[[#This Row],[weightText3]],Table_weight[],2,FALSE),"")</f>
        <v/>
      </c>
      <c r="AQ302" t="str">
        <f>IF(Table_dataReported[[#This Row],[sampleId]]&lt;&gt;"", IF(Table_dataReported[[#This Row],[recId]]="","Missing record identifier","OK"),"")</f>
        <v/>
      </c>
      <c r="AR302" t="str">
        <f>IF(Table_dataReported[[#This Row],[sampleId]]&lt;&gt;"", IF(Table_dataReported[[#This Row],[envComp]]="","Missing environmental compartment","OK"),"")</f>
        <v/>
      </c>
      <c r="AS302" t="str">
        <f>IF(Table_dataReported[[#This Row],[sampleId]]&lt;&gt;"", IF(Table_dataReported[[#This Row],[pristineLoc]]="","Missing pristine location","OK"),"")</f>
        <v/>
      </c>
      <c r="AT302" t="str">
        <f>IF(Table_dataReported[[#This Row],[sampleId]]&lt;&gt;"", IF(Table_dataReported[[#This Row],[sampleLocCM]]="","Missing sampling location","OK"),"")</f>
        <v/>
      </c>
      <c r="AU302" t="str">
        <f>IF(Table_dataReported[[#This Row],[sampleId]]&lt;&gt;"", IF(Table_dataReported[[#This Row],[sampleDate]]="","Missing sampling date","OK"),"")</f>
        <v/>
      </c>
      <c r="AV302" t="str">
        <f>IF(Table_dataReported[[#This Row],[sampleId]]&lt;&gt;"", IF(Table_dataReported[[#This Row],[traceElText]]="","Missing trace element","OK"),"")</f>
        <v/>
      </c>
      <c r="AW302" t="str">
        <f>IF(Table_dataReported[[#This Row],[sampleId]]&lt;&gt;"", IF(Table_dataReported[[#This Row],[specText]]="","Missing speciation","OK"),"")</f>
        <v/>
      </c>
      <c r="AX302" t="str">
        <f>IF(Table_dataReported[[#This Row],[sampleId]]&lt;&gt;"", IF(Table_dataReported[[#This Row],[conc]]="","Missing concentration","OK"),"")</f>
        <v/>
      </c>
      <c r="AY302" t="str">
        <f>IF(Table_dataReported[[#This Row],[sampleId]]&lt;&gt;"", IF(Table_dataReported[[#This Row],[conc]]="","Missing method of analysis","OK"),"")</f>
        <v/>
      </c>
    </row>
    <row r="303" spans="2:51" x14ac:dyDescent="0.45">
      <c r="B303" t="str">
        <f>IF(AND(Table_dataReported[[#This Row],[sampleId]]&lt;&gt;"",Table_dataReported[[#This Row],[specText]]&lt;&gt;""),_xlfn.CONCAT(Table_dataReported[[#This Row],[sampleId]],"_",Table_dataReported[[#This Row],[specText]]),"")</f>
        <v/>
      </c>
      <c r="I303" t="str">
        <f>IF(Table_dataReported[[#This Row],[traceElText]]&lt;&gt;"",VLOOKUP(Table_dataReported[[#This Row],[traceElText]],Table_traceEl[],2,FALSE),"")</f>
        <v/>
      </c>
      <c r="K303" t="str">
        <f>IF(Table_dataReported[[#This Row],[specText]]&lt;&gt;"",VLOOKUP(Table_dataReported[[#This Row],[specText]],Table_spec[],2,FALSE),"")</f>
        <v/>
      </c>
      <c r="N303" t="str">
        <f>IF(Table_dataReported[[#This Row],[unitText]]&lt;&gt;"",VLOOKUP(Table_dataReported[[#This Row],[unitText]],Table_unit[],2,FALSE),"")</f>
        <v/>
      </c>
      <c r="P303" t="str">
        <f>IF(Table_dataReported[[#This Row],[weightText]]&lt;&gt;"",VLOOKUP(Table_dataReported[[#This Row],[weightText]],Table_weight[],2,FALSE),"")</f>
        <v/>
      </c>
      <c r="R303" t="str">
        <f>IF(Table_dataReported[[#This Row],[methAnText]]&lt;&gt;"",VLOOKUP(Table_dataReported[[#This Row],[methAnText]],Table_methAn[],2,FALSE),"")</f>
        <v/>
      </c>
      <c r="AA303" t="str">
        <f>IF(Table_dataReported[[#This Row],[unitText2]]&lt;&gt;"",VLOOKUP(Table_dataReported[[#This Row],[unitText2]],Table_unit[],2,FALSE),"")</f>
        <v/>
      </c>
      <c r="AB303" t="str">
        <f>IF(Table_dataReported[[#This Row],[unitText2]]="%","dw","")</f>
        <v/>
      </c>
      <c r="AC303" t="str">
        <f>IF(Table_dataReported[[#This Row],[weightText2]]&lt;&gt;"",VLOOKUP(Table_dataReported[[#This Row],[weightText2]],Table_weight[],2,FALSE),"")</f>
        <v/>
      </c>
      <c r="AF303" t="str">
        <f>IF(Table_dataReported[[#This Row],[unitText3]]&lt;&gt;"",VLOOKUP(Table_dataReported[[#This Row],[unitText3]],Table_unit[],2,FALSE),"")</f>
        <v/>
      </c>
      <c r="AG303" t="str">
        <f>IF(Table_dataReported[[#This Row],[unitText3]]="%","dw","")</f>
        <v/>
      </c>
      <c r="AH303" t="str">
        <f>IF(Table_dataReported[[#This Row],[weightText3]]&lt;&gt;"",VLOOKUP(Table_dataReported[[#This Row],[weightText3]],Table_weight[],2,FALSE),"")</f>
        <v/>
      </c>
      <c r="AQ303" t="str">
        <f>IF(Table_dataReported[[#This Row],[sampleId]]&lt;&gt;"", IF(Table_dataReported[[#This Row],[recId]]="","Missing record identifier","OK"),"")</f>
        <v/>
      </c>
      <c r="AR303" t="str">
        <f>IF(Table_dataReported[[#This Row],[sampleId]]&lt;&gt;"", IF(Table_dataReported[[#This Row],[envComp]]="","Missing environmental compartment","OK"),"")</f>
        <v/>
      </c>
      <c r="AS303" t="str">
        <f>IF(Table_dataReported[[#This Row],[sampleId]]&lt;&gt;"", IF(Table_dataReported[[#This Row],[pristineLoc]]="","Missing pristine location","OK"),"")</f>
        <v/>
      </c>
      <c r="AT303" t="str">
        <f>IF(Table_dataReported[[#This Row],[sampleId]]&lt;&gt;"", IF(Table_dataReported[[#This Row],[sampleLocCM]]="","Missing sampling location","OK"),"")</f>
        <v/>
      </c>
      <c r="AU303" t="str">
        <f>IF(Table_dataReported[[#This Row],[sampleId]]&lt;&gt;"", IF(Table_dataReported[[#This Row],[sampleDate]]="","Missing sampling date","OK"),"")</f>
        <v/>
      </c>
      <c r="AV303" t="str">
        <f>IF(Table_dataReported[[#This Row],[sampleId]]&lt;&gt;"", IF(Table_dataReported[[#This Row],[traceElText]]="","Missing trace element","OK"),"")</f>
        <v/>
      </c>
      <c r="AW303" t="str">
        <f>IF(Table_dataReported[[#This Row],[sampleId]]&lt;&gt;"", IF(Table_dataReported[[#This Row],[specText]]="","Missing speciation","OK"),"")</f>
        <v/>
      </c>
      <c r="AX303" t="str">
        <f>IF(Table_dataReported[[#This Row],[sampleId]]&lt;&gt;"", IF(Table_dataReported[[#This Row],[conc]]="","Missing concentration","OK"),"")</f>
        <v/>
      </c>
      <c r="AY303" t="str">
        <f>IF(Table_dataReported[[#This Row],[sampleId]]&lt;&gt;"", IF(Table_dataReported[[#This Row],[conc]]="","Missing method of analysis","OK"),"")</f>
        <v/>
      </c>
    </row>
    <row r="304" spans="2:51" x14ac:dyDescent="0.45">
      <c r="B304" t="str">
        <f>IF(AND(Table_dataReported[[#This Row],[sampleId]]&lt;&gt;"",Table_dataReported[[#This Row],[specText]]&lt;&gt;""),_xlfn.CONCAT(Table_dataReported[[#This Row],[sampleId]],"_",Table_dataReported[[#This Row],[specText]]),"")</f>
        <v/>
      </c>
      <c r="I304" t="str">
        <f>IF(Table_dataReported[[#This Row],[traceElText]]&lt;&gt;"",VLOOKUP(Table_dataReported[[#This Row],[traceElText]],Table_traceEl[],2,FALSE),"")</f>
        <v/>
      </c>
      <c r="K304" t="str">
        <f>IF(Table_dataReported[[#This Row],[specText]]&lt;&gt;"",VLOOKUP(Table_dataReported[[#This Row],[specText]],Table_spec[],2,FALSE),"")</f>
        <v/>
      </c>
      <c r="N304" t="str">
        <f>IF(Table_dataReported[[#This Row],[unitText]]&lt;&gt;"",VLOOKUP(Table_dataReported[[#This Row],[unitText]],Table_unit[],2,FALSE),"")</f>
        <v/>
      </c>
      <c r="P304" t="str">
        <f>IF(Table_dataReported[[#This Row],[weightText]]&lt;&gt;"",VLOOKUP(Table_dataReported[[#This Row],[weightText]],Table_weight[],2,FALSE),"")</f>
        <v/>
      </c>
      <c r="R304" t="str">
        <f>IF(Table_dataReported[[#This Row],[methAnText]]&lt;&gt;"",VLOOKUP(Table_dataReported[[#This Row],[methAnText]],Table_methAn[],2,FALSE),"")</f>
        <v/>
      </c>
      <c r="AA304" t="str">
        <f>IF(Table_dataReported[[#This Row],[unitText2]]&lt;&gt;"",VLOOKUP(Table_dataReported[[#This Row],[unitText2]],Table_unit[],2,FALSE),"")</f>
        <v/>
      </c>
      <c r="AB304" t="str">
        <f>IF(Table_dataReported[[#This Row],[unitText2]]="%","dw","")</f>
        <v/>
      </c>
      <c r="AC304" t="str">
        <f>IF(Table_dataReported[[#This Row],[weightText2]]&lt;&gt;"",VLOOKUP(Table_dataReported[[#This Row],[weightText2]],Table_weight[],2,FALSE),"")</f>
        <v/>
      </c>
      <c r="AF304" t="str">
        <f>IF(Table_dataReported[[#This Row],[unitText3]]&lt;&gt;"",VLOOKUP(Table_dataReported[[#This Row],[unitText3]],Table_unit[],2,FALSE),"")</f>
        <v/>
      </c>
      <c r="AG304" t="str">
        <f>IF(Table_dataReported[[#This Row],[unitText3]]="%","dw","")</f>
        <v/>
      </c>
      <c r="AH304" t="str">
        <f>IF(Table_dataReported[[#This Row],[weightText3]]&lt;&gt;"",VLOOKUP(Table_dataReported[[#This Row],[weightText3]],Table_weight[],2,FALSE),"")</f>
        <v/>
      </c>
      <c r="AQ304" t="str">
        <f>IF(Table_dataReported[[#This Row],[sampleId]]&lt;&gt;"", IF(Table_dataReported[[#This Row],[recId]]="","Missing record identifier","OK"),"")</f>
        <v/>
      </c>
      <c r="AR304" t="str">
        <f>IF(Table_dataReported[[#This Row],[sampleId]]&lt;&gt;"", IF(Table_dataReported[[#This Row],[envComp]]="","Missing environmental compartment","OK"),"")</f>
        <v/>
      </c>
      <c r="AS304" t="str">
        <f>IF(Table_dataReported[[#This Row],[sampleId]]&lt;&gt;"", IF(Table_dataReported[[#This Row],[pristineLoc]]="","Missing pristine location","OK"),"")</f>
        <v/>
      </c>
      <c r="AT304" t="str">
        <f>IF(Table_dataReported[[#This Row],[sampleId]]&lt;&gt;"", IF(Table_dataReported[[#This Row],[sampleLocCM]]="","Missing sampling location","OK"),"")</f>
        <v/>
      </c>
      <c r="AU304" t="str">
        <f>IF(Table_dataReported[[#This Row],[sampleId]]&lt;&gt;"", IF(Table_dataReported[[#This Row],[sampleDate]]="","Missing sampling date","OK"),"")</f>
        <v/>
      </c>
      <c r="AV304" t="str">
        <f>IF(Table_dataReported[[#This Row],[sampleId]]&lt;&gt;"", IF(Table_dataReported[[#This Row],[traceElText]]="","Missing trace element","OK"),"")</f>
        <v/>
      </c>
      <c r="AW304" t="str">
        <f>IF(Table_dataReported[[#This Row],[sampleId]]&lt;&gt;"", IF(Table_dataReported[[#This Row],[specText]]="","Missing speciation","OK"),"")</f>
        <v/>
      </c>
      <c r="AX304" t="str">
        <f>IF(Table_dataReported[[#This Row],[sampleId]]&lt;&gt;"", IF(Table_dataReported[[#This Row],[conc]]="","Missing concentration","OK"),"")</f>
        <v/>
      </c>
      <c r="AY304" t="str">
        <f>IF(Table_dataReported[[#This Row],[sampleId]]&lt;&gt;"", IF(Table_dataReported[[#This Row],[conc]]="","Missing method of analysis","OK"),"")</f>
        <v/>
      </c>
    </row>
    <row r="305" spans="2:51" x14ac:dyDescent="0.45">
      <c r="B305" t="str">
        <f>IF(AND(Table_dataReported[[#This Row],[sampleId]]&lt;&gt;"",Table_dataReported[[#This Row],[specText]]&lt;&gt;""),_xlfn.CONCAT(Table_dataReported[[#This Row],[sampleId]],"_",Table_dataReported[[#This Row],[specText]]),"")</f>
        <v/>
      </c>
      <c r="I305" t="str">
        <f>IF(Table_dataReported[[#This Row],[traceElText]]&lt;&gt;"",VLOOKUP(Table_dataReported[[#This Row],[traceElText]],Table_traceEl[],2,FALSE),"")</f>
        <v/>
      </c>
      <c r="K305" t="str">
        <f>IF(Table_dataReported[[#This Row],[specText]]&lt;&gt;"",VLOOKUP(Table_dataReported[[#This Row],[specText]],Table_spec[],2,FALSE),"")</f>
        <v/>
      </c>
      <c r="N305" t="str">
        <f>IF(Table_dataReported[[#This Row],[unitText]]&lt;&gt;"",VLOOKUP(Table_dataReported[[#This Row],[unitText]],Table_unit[],2,FALSE),"")</f>
        <v/>
      </c>
      <c r="P305" t="str">
        <f>IF(Table_dataReported[[#This Row],[weightText]]&lt;&gt;"",VLOOKUP(Table_dataReported[[#This Row],[weightText]],Table_weight[],2,FALSE),"")</f>
        <v/>
      </c>
      <c r="R305" t="str">
        <f>IF(Table_dataReported[[#This Row],[methAnText]]&lt;&gt;"",VLOOKUP(Table_dataReported[[#This Row],[methAnText]],Table_methAn[],2,FALSE),"")</f>
        <v/>
      </c>
      <c r="AA305" t="str">
        <f>IF(Table_dataReported[[#This Row],[unitText2]]&lt;&gt;"",VLOOKUP(Table_dataReported[[#This Row],[unitText2]],Table_unit[],2,FALSE),"")</f>
        <v/>
      </c>
      <c r="AB305" t="str">
        <f>IF(Table_dataReported[[#This Row],[unitText2]]="%","dw","")</f>
        <v/>
      </c>
      <c r="AC305" t="str">
        <f>IF(Table_dataReported[[#This Row],[weightText2]]&lt;&gt;"",VLOOKUP(Table_dataReported[[#This Row],[weightText2]],Table_weight[],2,FALSE),"")</f>
        <v/>
      </c>
      <c r="AF305" t="str">
        <f>IF(Table_dataReported[[#This Row],[unitText3]]&lt;&gt;"",VLOOKUP(Table_dataReported[[#This Row],[unitText3]],Table_unit[],2,FALSE),"")</f>
        <v/>
      </c>
      <c r="AG305" t="str">
        <f>IF(Table_dataReported[[#This Row],[unitText3]]="%","dw","")</f>
        <v/>
      </c>
      <c r="AH305" t="str">
        <f>IF(Table_dataReported[[#This Row],[weightText3]]&lt;&gt;"",VLOOKUP(Table_dataReported[[#This Row],[weightText3]],Table_weight[],2,FALSE),"")</f>
        <v/>
      </c>
      <c r="AQ305" t="str">
        <f>IF(Table_dataReported[[#This Row],[sampleId]]&lt;&gt;"", IF(Table_dataReported[[#This Row],[recId]]="","Missing record identifier","OK"),"")</f>
        <v/>
      </c>
      <c r="AR305" t="str">
        <f>IF(Table_dataReported[[#This Row],[sampleId]]&lt;&gt;"", IF(Table_dataReported[[#This Row],[envComp]]="","Missing environmental compartment","OK"),"")</f>
        <v/>
      </c>
      <c r="AS305" t="str">
        <f>IF(Table_dataReported[[#This Row],[sampleId]]&lt;&gt;"", IF(Table_dataReported[[#This Row],[pristineLoc]]="","Missing pristine location","OK"),"")</f>
        <v/>
      </c>
      <c r="AT305" t="str">
        <f>IF(Table_dataReported[[#This Row],[sampleId]]&lt;&gt;"", IF(Table_dataReported[[#This Row],[sampleLocCM]]="","Missing sampling location","OK"),"")</f>
        <v/>
      </c>
      <c r="AU305" t="str">
        <f>IF(Table_dataReported[[#This Row],[sampleId]]&lt;&gt;"", IF(Table_dataReported[[#This Row],[sampleDate]]="","Missing sampling date","OK"),"")</f>
        <v/>
      </c>
      <c r="AV305" t="str">
        <f>IF(Table_dataReported[[#This Row],[sampleId]]&lt;&gt;"", IF(Table_dataReported[[#This Row],[traceElText]]="","Missing trace element","OK"),"")</f>
        <v/>
      </c>
      <c r="AW305" t="str">
        <f>IF(Table_dataReported[[#This Row],[sampleId]]&lt;&gt;"", IF(Table_dataReported[[#This Row],[specText]]="","Missing speciation","OK"),"")</f>
        <v/>
      </c>
      <c r="AX305" t="str">
        <f>IF(Table_dataReported[[#This Row],[sampleId]]&lt;&gt;"", IF(Table_dataReported[[#This Row],[conc]]="","Missing concentration","OK"),"")</f>
        <v/>
      </c>
      <c r="AY305" t="str">
        <f>IF(Table_dataReported[[#This Row],[sampleId]]&lt;&gt;"", IF(Table_dataReported[[#This Row],[conc]]="","Missing method of analysis","OK"),"")</f>
        <v/>
      </c>
    </row>
    <row r="306" spans="2:51" x14ac:dyDescent="0.45">
      <c r="B306" t="str">
        <f>IF(AND(Table_dataReported[[#This Row],[sampleId]]&lt;&gt;"",Table_dataReported[[#This Row],[specText]]&lt;&gt;""),_xlfn.CONCAT(Table_dataReported[[#This Row],[sampleId]],"_",Table_dataReported[[#This Row],[specText]]),"")</f>
        <v/>
      </c>
      <c r="I306" t="str">
        <f>IF(Table_dataReported[[#This Row],[traceElText]]&lt;&gt;"",VLOOKUP(Table_dataReported[[#This Row],[traceElText]],Table_traceEl[],2,FALSE),"")</f>
        <v/>
      </c>
      <c r="K306" t="str">
        <f>IF(Table_dataReported[[#This Row],[specText]]&lt;&gt;"",VLOOKUP(Table_dataReported[[#This Row],[specText]],Table_spec[],2,FALSE),"")</f>
        <v/>
      </c>
      <c r="N306" t="str">
        <f>IF(Table_dataReported[[#This Row],[unitText]]&lt;&gt;"",VLOOKUP(Table_dataReported[[#This Row],[unitText]],Table_unit[],2,FALSE),"")</f>
        <v/>
      </c>
      <c r="P306" t="str">
        <f>IF(Table_dataReported[[#This Row],[weightText]]&lt;&gt;"",VLOOKUP(Table_dataReported[[#This Row],[weightText]],Table_weight[],2,FALSE),"")</f>
        <v/>
      </c>
      <c r="R306" t="str">
        <f>IF(Table_dataReported[[#This Row],[methAnText]]&lt;&gt;"",VLOOKUP(Table_dataReported[[#This Row],[methAnText]],Table_methAn[],2,FALSE),"")</f>
        <v/>
      </c>
      <c r="AA306" t="str">
        <f>IF(Table_dataReported[[#This Row],[unitText2]]&lt;&gt;"",VLOOKUP(Table_dataReported[[#This Row],[unitText2]],Table_unit[],2,FALSE),"")</f>
        <v/>
      </c>
      <c r="AB306" t="str">
        <f>IF(Table_dataReported[[#This Row],[unitText2]]="%","dw","")</f>
        <v/>
      </c>
      <c r="AC306" t="str">
        <f>IF(Table_dataReported[[#This Row],[weightText2]]&lt;&gt;"",VLOOKUP(Table_dataReported[[#This Row],[weightText2]],Table_weight[],2,FALSE),"")</f>
        <v/>
      </c>
      <c r="AF306" t="str">
        <f>IF(Table_dataReported[[#This Row],[unitText3]]&lt;&gt;"",VLOOKUP(Table_dataReported[[#This Row],[unitText3]],Table_unit[],2,FALSE),"")</f>
        <v/>
      </c>
      <c r="AG306" t="str">
        <f>IF(Table_dataReported[[#This Row],[unitText3]]="%","dw","")</f>
        <v/>
      </c>
      <c r="AH306" t="str">
        <f>IF(Table_dataReported[[#This Row],[weightText3]]&lt;&gt;"",VLOOKUP(Table_dataReported[[#This Row],[weightText3]],Table_weight[],2,FALSE),"")</f>
        <v/>
      </c>
      <c r="AQ306" t="str">
        <f>IF(Table_dataReported[[#This Row],[sampleId]]&lt;&gt;"", IF(Table_dataReported[[#This Row],[recId]]="","Missing record identifier","OK"),"")</f>
        <v/>
      </c>
      <c r="AR306" t="str">
        <f>IF(Table_dataReported[[#This Row],[sampleId]]&lt;&gt;"", IF(Table_dataReported[[#This Row],[envComp]]="","Missing environmental compartment","OK"),"")</f>
        <v/>
      </c>
      <c r="AS306" t="str">
        <f>IF(Table_dataReported[[#This Row],[sampleId]]&lt;&gt;"", IF(Table_dataReported[[#This Row],[pristineLoc]]="","Missing pristine location","OK"),"")</f>
        <v/>
      </c>
      <c r="AT306" t="str">
        <f>IF(Table_dataReported[[#This Row],[sampleId]]&lt;&gt;"", IF(Table_dataReported[[#This Row],[sampleLocCM]]="","Missing sampling location","OK"),"")</f>
        <v/>
      </c>
      <c r="AU306" t="str">
        <f>IF(Table_dataReported[[#This Row],[sampleId]]&lt;&gt;"", IF(Table_dataReported[[#This Row],[sampleDate]]="","Missing sampling date","OK"),"")</f>
        <v/>
      </c>
      <c r="AV306" t="str">
        <f>IF(Table_dataReported[[#This Row],[sampleId]]&lt;&gt;"", IF(Table_dataReported[[#This Row],[traceElText]]="","Missing trace element","OK"),"")</f>
        <v/>
      </c>
      <c r="AW306" t="str">
        <f>IF(Table_dataReported[[#This Row],[sampleId]]&lt;&gt;"", IF(Table_dataReported[[#This Row],[specText]]="","Missing speciation","OK"),"")</f>
        <v/>
      </c>
      <c r="AX306" t="str">
        <f>IF(Table_dataReported[[#This Row],[sampleId]]&lt;&gt;"", IF(Table_dataReported[[#This Row],[conc]]="","Missing concentration","OK"),"")</f>
        <v/>
      </c>
      <c r="AY306" t="str">
        <f>IF(Table_dataReported[[#This Row],[sampleId]]&lt;&gt;"", IF(Table_dataReported[[#This Row],[conc]]="","Missing method of analysis","OK"),"")</f>
        <v/>
      </c>
    </row>
    <row r="307" spans="2:51" x14ac:dyDescent="0.45">
      <c r="B307" t="str">
        <f>IF(AND(Table_dataReported[[#This Row],[sampleId]]&lt;&gt;"",Table_dataReported[[#This Row],[specText]]&lt;&gt;""),_xlfn.CONCAT(Table_dataReported[[#This Row],[sampleId]],"_",Table_dataReported[[#This Row],[specText]]),"")</f>
        <v/>
      </c>
      <c r="I307" t="str">
        <f>IF(Table_dataReported[[#This Row],[traceElText]]&lt;&gt;"",VLOOKUP(Table_dataReported[[#This Row],[traceElText]],Table_traceEl[],2,FALSE),"")</f>
        <v/>
      </c>
      <c r="K307" t="str">
        <f>IF(Table_dataReported[[#This Row],[specText]]&lt;&gt;"",VLOOKUP(Table_dataReported[[#This Row],[specText]],Table_spec[],2,FALSE),"")</f>
        <v/>
      </c>
      <c r="N307" t="str">
        <f>IF(Table_dataReported[[#This Row],[unitText]]&lt;&gt;"",VLOOKUP(Table_dataReported[[#This Row],[unitText]],Table_unit[],2,FALSE),"")</f>
        <v/>
      </c>
      <c r="P307" t="str">
        <f>IF(Table_dataReported[[#This Row],[weightText]]&lt;&gt;"",VLOOKUP(Table_dataReported[[#This Row],[weightText]],Table_weight[],2,FALSE),"")</f>
        <v/>
      </c>
      <c r="R307" t="str">
        <f>IF(Table_dataReported[[#This Row],[methAnText]]&lt;&gt;"",VLOOKUP(Table_dataReported[[#This Row],[methAnText]],Table_methAn[],2,FALSE),"")</f>
        <v/>
      </c>
      <c r="AA307" t="str">
        <f>IF(Table_dataReported[[#This Row],[unitText2]]&lt;&gt;"",VLOOKUP(Table_dataReported[[#This Row],[unitText2]],Table_unit[],2,FALSE),"")</f>
        <v/>
      </c>
      <c r="AB307" t="str">
        <f>IF(Table_dataReported[[#This Row],[unitText2]]="%","dw","")</f>
        <v/>
      </c>
      <c r="AC307" t="str">
        <f>IF(Table_dataReported[[#This Row],[weightText2]]&lt;&gt;"",VLOOKUP(Table_dataReported[[#This Row],[weightText2]],Table_weight[],2,FALSE),"")</f>
        <v/>
      </c>
      <c r="AF307" t="str">
        <f>IF(Table_dataReported[[#This Row],[unitText3]]&lt;&gt;"",VLOOKUP(Table_dataReported[[#This Row],[unitText3]],Table_unit[],2,FALSE),"")</f>
        <v/>
      </c>
      <c r="AG307" t="str">
        <f>IF(Table_dataReported[[#This Row],[unitText3]]="%","dw","")</f>
        <v/>
      </c>
      <c r="AH307" t="str">
        <f>IF(Table_dataReported[[#This Row],[weightText3]]&lt;&gt;"",VLOOKUP(Table_dataReported[[#This Row],[weightText3]],Table_weight[],2,FALSE),"")</f>
        <v/>
      </c>
      <c r="AQ307" t="str">
        <f>IF(Table_dataReported[[#This Row],[sampleId]]&lt;&gt;"", IF(Table_dataReported[[#This Row],[recId]]="","Missing record identifier","OK"),"")</f>
        <v/>
      </c>
      <c r="AR307" t="str">
        <f>IF(Table_dataReported[[#This Row],[sampleId]]&lt;&gt;"", IF(Table_dataReported[[#This Row],[envComp]]="","Missing environmental compartment","OK"),"")</f>
        <v/>
      </c>
      <c r="AS307" t="str">
        <f>IF(Table_dataReported[[#This Row],[sampleId]]&lt;&gt;"", IF(Table_dataReported[[#This Row],[pristineLoc]]="","Missing pristine location","OK"),"")</f>
        <v/>
      </c>
      <c r="AT307" t="str">
        <f>IF(Table_dataReported[[#This Row],[sampleId]]&lt;&gt;"", IF(Table_dataReported[[#This Row],[sampleLocCM]]="","Missing sampling location","OK"),"")</f>
        <v/>
      </c>
      <c r="AU307" t="str">
        <f>IF(Table_dataReported[[#This Row],[sampleId]]&lt;&gt;"", IF(Table_dataReported[[#This Row],[sampleDate]]="","Missing sampling date","OK"),"")</f>
        <v/>
      </c>
      <c r="AV307" t="str">
        <f>IF(Table_dataReported[[#This Row],[sampleId]]&lt;&gt;"", IF(Table_dataReported[[#This Row],[traceElText]]="","Missing trace element","OK"),"")</f>
        <v/>
      </c>
      <c r="AW307" t="str">
        <f>IF(Table_dataReported[[#This Row],[sampleId]]&lt;&gt;"", IF(Table_dataReported[[#This Row],[specText]]="","Missing speciation","OK"),"")</f>
        <v/>
      </c>
      <c r="AX307" t="str">
        <f>IF(Table_dataReported[[#This Row],[sampleId]]&lt;&gt;"", IF(Table_dataReported[[#This Row],[conc]]="","Missing concentration","OK"),"")</f>
        <v/>
      </c>
      <c r="AY307" t="str">
        <f>IF(Table_dataReported[[#This Row],[sampleId]]&lt;&gt;"", IF(Table_dataReported[[#This Row],[conc]]="","Missing method of analysis","OK"),"")</f>
        <v/>
      </c>
    </row>
    <row r="308" spans="2:51" x14ac:dyDescent="0.45">
      <c r="B308" t="str">
        <f>IF(AND(Table_dataReported[[#This Row],[sampleId]]&lt;&gt;"",Table_dataReported[[#This Row],[specText]]&lt;&gt;""),_xlfn.CONCAT(Table_dataReported[[#This Row],[sampleId]],"_",Table_dataReported[[#This Row],[specText]]),"")</f>
        <v/>
      </c>
      <c r="I308" t="str">
        <f>IF(Table_dataReported[[#This Row],[traceElText]]&lt;&gt;"",VLOOKUP(Table_dataReported[[#This Row],[traceElText]],Table_traceEl[],2,FALSE),"")</f>
        <v/>
      </c>
      <c r="K308" t="str">
        <f>IF(Table_dataReported[[#This Row],[specText]]&lt;&gt;"",VLOOKUP(Table_dataReported[[#This Row],[specText]],Table_spec[],2,FALSE),"")</f>
        <v/>
      </c>
      <c r="N308" t="str">
        <f>IF(Table_dataReported[[#This Row],[unitText]]&lt;&gt;"",VLOOKUP(Table_dataReported[[#This Row],[unitText]],Table_unit[],2,FALSE),"")</f>
        <v/>
      </c>
      <c r="P308" t="str">
        <f>IF(Table_dataReported[[#This Row],[weightText]]&lt;&gt;"",VLOOKUP(Table_dataReported[[#This Row],[weightText]],Table_weight[],2,FALSE),"")</f>
        <v/>
      </c>
      <c r="R308" t="str">
        <f>IF(Table_dataReported[[#This Row],[methAnText]]&lt;&gt;"",VLOOKUP(Table_dataReported[[#This Row],[methAnText]],Table_methAn[],2,FALSE),"")</f>
        <v/>
      </c>
      <c r="AA308" t="str">
        <f>IF(Table_dataReported[[#This Row],[unitText2]]&lt;&gt;"",VLOOKUP(Table_dataReported[[#This Row],[unitText2]],Table_unit[],2,FALSE),"")</f>
        <v/>
      </c>
      <c r="AB308" t="str">
        <f>IF(Table_dataReported[[#This Row],[unitText2]]="%","dw","")</f>
        <v/>
      </c>
      <c r="AC308" t="str">
        <f>IF(Table_dataReported[[#This Row],[weightText2]]&lt;&gt;"",VLOOKUP(Table_dataReported[[#This Row],[weightText2]],Table_weight[],2,FALSE),"")</f>
        <v/>
      </c>
      <c r="AF308" t="str">
        <f>IF(Table_dataReported[[#This Row],[unitText3]]&lt;&gt;"",VLOOKUP(Table_dataReported[[#This Row],[unitText3]],Table_unit[],2,FALSE),"")</f>
        <v/>
      </c>
      <c r="AG308" t="str">
        <f>IF(Table_dataReported[[#This Row],[unitText3]]="%","dw","")</f>
        <v/>
      </c>
      <c r="AH308" t="str">
        <f>IF(Table_dataReported[[#This Row],[weightText3]]&lt;&gt;"",VLOOKUP(Table_dataReported[[#This Row],[weightText3]],Table_weight[],2,FALSE),"")</f>
        <v/>
      </c>
      <c r="AQ308" t="str">
        <f>IF(Table_dataReported[[#This Row],[sampleId]]&lt;&gt;"", IF(Table_dataReported[[#This Row],[recId]]="","Missing record identifier","OK"),"")</f>
        <v/>
      </c>
      <c r="AR308" t="str">
        <f>IF(Table_dataReported[[#This Row],[sampleId]]&lt;&gt;"", IF(Table_dataReported[[#This Row],[envComp]]="","Missing environmental compartment","OK"),"")</f>
        <v/>
      </c>
      <c r="AS308" t="str">
        <f>IF(Table_dataReported[[#This Row],[sampleId]]&lt;&gt;"", IF(Table_dataReported[[#This Row],[pristineLoc]]="","Missing pristine location","OK"),"")</f>
        <v/>
      </c>
      <c r="AT308" t="str">
        <f>IF(Table_dataReported[[#This Row],[sampleId]]&lt;&gt;"", IF(Table_dataReported[[#This Row],[sampleLocCM]]="","Missing sampling location","OK"),"")</f>
        <v/>
      </c>
      <c r="AU308" t="str">
        <f>IF(Table_dataReported[[#This Row],[sampleId]]&lt;&gt;"", IF(Table_dataReported[[#This Row],[sampleDate]]="","Missing sampling date","OK"),"")</f>
        <v/>
      </c>
      <c r="AV308" t="str">
        <f>IF(Table_dataReported[[#This Row],[sampleId]]&lt;&gt;"", IF(Table_dataReported[[#This Row],[traceElText]]="","Missing trace element","OK"),"")</f>
        <v/>
      </c>
      <c r="AW308" t="str">
        <f>IF(Table_dataReported[[#This Row],[sampleId]]&lt;&gt;"", IF(Table_dataReported[[#This Row],[specText]]="","Missing speciation","OK"),"")</f>
        <v/>
      </c>
      <c r="AX308" t="str">
        <f>IF(Table_dataReported[[#This Row],[sampleId]]&lt;&gt;"", IF(Table_dataReported[[#This Row],[conc]]="","Missing concentration","OK"),"")</f>
        <v/>
      </c>
      <c r="AY308" t="str">
        <f>IF(Table_dataReported[[#This Row],[sampleId]]&lt;&gt;"", IF(Table_dataReported[[#This Row],[conc]]="","Missing method of analysis","OK"),"")</f>
        <v/>
      </c>
    </row>
    <row r="309" spans="2:51" x14ac:dyDescent="0.45">
      <c r="B309" t="str">
        <f>IF(AND(Table_dataReported[[#This Row],[sampleId]]&lt;&gt;"",Table_dataReported[[#This Row],[specText]]&lt;&gt;""),_xlfn.CONCAT(Table_dataReported[[#This Row],[sampleId]],"_",Table_dataReported[[#This Row],[specText]]),"")</f>
        <v/>
      </c>
      <c r="I309" t="str">
        <f>IF(Table_dataReported[[#This Row],[traceElText]]&lt;&gt;"",VLOOKUP(Table_dataReported[[#This Row],[traceElText]],Table_traceEl[],2,FALSE),"")</f>
        <v/>
      </c>
      <c r="K309" t="str">
        <f>IF(Table_dataReported[[#This Row],[specText]]&lt;&gt;"",VLOOKUP(Table_dataReported[[#This Row],[specText]],Table_spec[],2,FALSE),"")</f>
        <v/>
      </c>
      <c r="N309" t="str">
        <f>IF(Table_dataReported[[#This Row],[unitText]]&lt;&gt;"",VLOOKUP(Table_dataReported[[#This Row],[unitText]],Table_unit[],2,FALSE),"")</f>
        <v/>
      </c>
      <c r="P309" t="str">
        <f>IF(Table_dataReported[[#This Row],[weightText]]&lt;&gt;"",VLOOKUP(Table_dataReported[[#This Row],[weightText]],Table_weight[],2,FALSE),"")</f>
        <v/>
      </c>
      <c r="R309" t="str">
        <f>IF(Table_dataReported[[#This Row],[methAnText]]&lt;&gt;"",VLOOKUP(Table_dataReported[[#This Row],[methAnText]],Table_methAn[],2,FALSE),"")</f>
        <v/>
      </c>
      <c r="AA309" t="str">
        <f>IF(Table_dataReported[[#This Row],[unitText2]]&lt;&gt;"",VLOOKUP(Table_dataReported[[#This Row],[unitText2]],Table_unit[],2,FALSE),"")</f>
        <v/>
      </c>
      <c r="AB309" t="str">
        <f>IF(Table_dataReported[[#This Row],[unitText2]]="%","dw","")</f>
        <v/>
      </c>
      <c r="AC309" t="str">
        <f>IF(Table_dataReported[[#This Row],[weightText2]]&lt;&gt;"",VLOOKUP(Table_dataReported[[#This Row],[weightText2]],Table_weight[],2,FALSE),"")</f>
        <v/>
      </c>
      <c r="AF309" t="str">
        <f>IF(Table_dataReported[[#This Row],[unitText3]]&lt;&gt;"",VLOOKUP(Table_dataReported[[#This Row],[unitText3]],Table_unit[],2,FALSE),"")</f>
        <v/>
      </c>
      <c r="AG309" t="str">
        <f>IF(Table_dataReported[[#This Row],[unitText3]]="%","dw","")</f>
        <v/>
      </c>
      <c r="AH309" t="str">
        <f>IF(Table_dataReported[[#This Row],[weightText3]]&lt;&gt;"",VLOOKUP(Table_dataReported[[#This Row],[weightText3]],Table_weight[],2,FALSE),"")</f>
        <v/>
      </c>
      <c r="AQ309" t="str">
        <f>IF(Table_dataReported[[#This Row],[sampleId]]&lt;&gt;"", IF(Table_dataReported[[#This Row],[recId]]="","Missing record identifier","OK"),"")</f>
        <v/>
      </c>
      <c r="AR309" t="str">
        <f>IF(Table_dataReported[[#This Row],[sampleId]]&lt;&gt;"", IF(Table_dataReported[[#This Row],[envComp]]="","Missing environmental compartment","OK"),"")</f>
        <v/>
      </c>
      <c r="AS309" t="str">
        <f>IF(Table_dataReported[[#This Row],[sampleId]]&lt;&gt;"", IF(Table_dataReported[[#This Row],[pristineLoc]]="","Missing pristine location","OK"),"")</f>
        <v/>
      </c>
      <c r="AT309" t="str">
        <f>IF(Table_dataReported[[#This Row],[sampleId]]&lt;&gt;"", IF(Table_dataReported[[#This Row],[sampleLocCM]]="","Missing sampling location","OK"),"")</f>
        <v/>
      </c>
      <c r="AU309" t="str">
        <f>IF(Table_dataReported[[#This Row],[sampleId]]&lt;&gt;"", IF(Table_dataReported[[#This Row],[sampleDate]]="","Missing sampling date","OK"),"")</f>
        <v/>
      </c>
      <c r="AV309" t="str">
        <f>IF(Table_dataReported[[#This Row],[sampleId]]&lt;&gt;"", IF(Table_dataReported[[#This Row],[traceElText]]="","Missing trace element","OK"),"")</f>
        <v/>
      </c>
      <c r="AW309" t="str">
        <f>IF(Table_dataReported[[#This Row],[sampleId]]&lt;&gt;"", IF(Table_dataReported[[#This Row],[specText]]="","Missing speciation","OK"),"")</f>
        <v/>
      </c>
      <c r="AX309" t="str">
        <f>IF(Table_dataReported[[#This Row],[sampleId]]&lt;&gt;"", IF(Table_dataReported[[#This Row],[conc]]="","Missing concentration","OK"),"")</f>
        <v/>
      </c>
      <c r="AY309" t="str">
        <f>IF(Table_dataReported[[#This Row],[sampleId]]&lt;&gt;"", IF(Table_dataReported[[#This Row],[conc]]="","Missing method of analysis","OK"),"")</f>
        <v/>
      </c>
    </row>
    <row r="310" spans="2:51" x14ac:dyDescent="0.45">
      <c r="B310" t="str">
        <f>IF(AND(Table_dataReported[[#This Row],[sampleId]]&lt;&gt;"",Table_dataReported[[#This Row],[specText]]&lt;&gt;""),_xlfn.CONCAT(Table_dataReported[[#This Row],[sampleId]],"_",Table_dataReported[[#This Row],[specText]]),"")</f>
        <v/>
      </c>
      <c r="I310" t="str">
        <f>IF(Table_dataReported[[#This Row],[traceElText]]&lt;&gt;"",VLOOKUP(Table_dataReported[[#This Row],[traceElText]],Table_traceEl[],2,FALSE),"")</f>
        <v/>
      </c>
      <c r="K310" t="str">
        <f>IF(Table_dataReported[[#This Row],[specText]]&lt;&gt;"",VLOOKUP(Table_dataReported[[#This Row],[specText]],Table_spec[],2,FALSE),"")</f>
        <v/>
      </c>
      <c r="N310" t="str">
        <f>IF(Table_dataReported[[#This Row],[unitText]]&lt;&gt;"",VLOOKUP(Table_dataReported[[#This Row],[unitText]],Table_unit[],2,FALSE),"")</f>
        <v/>
      </c>
      <c r="P310" t="str">
        <f>IF(Table_dataReported[[#This Row],[weightText]]&lt;&gt;"",VLOOKUP(Table_dataReported[[#This Row],[weightText]],Table_weight[],2,FALSE),"")</f>
        <v/>
      </c>
      <c r="R310" t="str">
        <f>IF(Table_dataReported[[#This Row],[methAnText]]&lt;&gt;"",VLOOKUP(Table_dataReported[[#This Row],[methAnText]],Table_methAn[],2,FALSE),"")</f>
        <v/>
      </c>
      <c r="AA310" t="str">
        <f>IF(Table_dataReported[[#This Row],[unitText2]]&lt;&gt;"",VLOOKUP(Table_dataReported[[#This Row],[unitText2]],Table_unit[],2,FALSE),"")</f>
        <v/>
      </c>
      <c r="AB310" t="str">
        <f>IF(Table_dataReported[[#This Row],[unitText2]]="%","dw","")</f>
        <v/>
      </c>
      <c r="AC310" t="str">
        <f>IF(Table_dataReported[[#This Row],[weightText2]]&lt;&gt;"",VLOOKUP(Table_dataReported[[#This Row],[weightText2]],Table_weight[],2,FALSE),"")</f>
        <v/>
      </c>
      <c r="AF310" t="str">
        <f>IF(Table_dataReported[[#This Row],[unitText3]]&lt;&gt;"",VLOOKUP(Table_dataReported[[#This Row],[unitText3]],Table_unit[],2,FALSE),"")</f>
        <v/>
      </c>
      <c r="AG310" t="str">
        <f>IF(Table_dataReported[[#This Row],[unitText3]]="%","dw","")</f>
        <v/>
      </c>
      <c r="AH310" t="str">
        <f>IF(Table_dataReported[[#This Row],[weightText3]]&lt;&gt;"",VLOOKUP(Table_dataReported[[#This Row],[weightText3]],Table_weight[],2,FALSE),"")</f>
        <v/>
      </c>
      <c r="AQ310" t="str">
        <f>IF(Table_dataReported[[#This Row],[sampleId]]&lt;&gt;"", IF(Table_dataReported[[#This Row],[recId]]="","Missing record identifier","OK"),"")</f>
        <v/>
      </c>
      <c r="AR310" t="str">
        <f>IF(Table_dataReported[[#This Row],[sampleId]]&lt;&gt;"", IF(Table_dataReported[[#This Row],[envComp]]="","Missing environmental compartment","OK"),"")</f>
        <v/>
      </c>
      <c r="AS310" t="str">
        <f>IF(Table_dataReported[[#This Row],[sampleId]]&lt;&gt;"", IF(Table_dataReported[[#This Row],[pristineLoc]]="","Missing pristine location","OK"),"")</f>
        <v/>
      </c>
      <c r="AT310" t="str">
        <f>IF(Table_dataReported[[#This Row],[sampleId]]&lt;&gt;"", IF(Table_dataReported[[#This Row],[sampleLocCM]]="","Missing sampling location","OK"),"")</f>
        <v/>
      </c>
      <c r="AU310" t="str">
        <f>IF(Table_dataReported[[#This Row],[sampleId]]&lt;&gt;"", IF(Table_dataReported[[#This Row],[sampleDate]]="","Missing sampling date","OK"),"")</f>
        <v/>
      </c>
      <c r="AV310" t="str">
        <f>IF(Table_dataReported[[#This Row],[sampleId]]&lt;&gt;"", IF(Table_dataReported[[#This Row],[traceElText]]="","Missing trace element","OK"),"")</f>
        <v/>
      </c>
      <c r="AW310" t="str">
        <f>IF(Table_dataReported[[#This Row],[sampleId]]&lt;&gt;"", IF(Table_dataReported[[#This Row],[specText]]="","Missing speciation","OK"),"")</f>
        <v/>
      </c>
      <c r="AX310" t="str">
        <f>IF(Table_dataReported[[#This Row],[sampleId]]&lt;&gt;"", IF(Table_dataReported[[#This Row],[conc]]="","Missing concentration","OK"),"")</f>
        <v/>
      </c>
      <c r="AY310" t="str">
        <f>IF(Table_dataReported[[#This Row],[sampleId]]&lt;&gt;"", IF(Table_dataReported[[#This Row],[conc]]="","Missing method of analysis","OK"),"")</f>
        <v/>
      </c>
    </row>
    <row r="311" spans="2:51" x14ac:dyDescent="0.45">
      <c r="B311" t="str">
        <f>IF(AND(Table_dataReported[[#This Row],[sampleId]]&lt;&gt;"",Table_dataReported[[#This Row],[specText]]&lt;&gt;""),_xlfn.CONCAT(Table_dataReported[[#This Row],[sampleId]],"_",Table_dataReported[[#This Row],[specText]]),"")</f>
        <v/>
      </c>
      <c r="I311" t="str">
        <f>IF(Table_dataReported[[#This Row],[traceElText]]&lt;&gt;"",VLOOKUP(Table_dataReported[[#This Row],[traceElText]],Table_traceEl[],2,FALSE),"")</f>
        <v/>
      </c>
      <c r="K311" t="str">
        <f>IF(Table_dataReported[[#This Row],[specText]]&lt;&gt;"",VLOOKUP(Table_dataReported[[#This Row],[specText]],Table_spec[],2,FALSE),"")</f>
        <v/>
      </c>
      <c r="N311" t="str">
        <f>IF(Table_dataReported[[#This Row],[unitText]]&lt;&gt;"",VLOOKUP(Table_dataReported[[#This Row],[unitText]],Table_unit[],2,FALSE),"")</f>
        <v/>
      </c>
      <c r="P311" t="str">
        <f>IF(Table_dataReported[[#This Row],[weightText]]&lt;&gt;"",VLOOKUP(Table_dataReported[[#This Row],[weightText]],Table_weight[],2,FALSE),"")</f>
        <v/>
      </c>
      <c r="R311" t="str">
        <f>IF(Table_dataReported[[#This Row],[methAnText]]&lt;&gt;"",VLOOKUP(Table_dataReported[[#This Row],[methAnText]],Table_methAn[],2,FALSE),"")</f>
        <v/>
      </c>
      <c r="AA311" t="str">
        <f>IF(Table_dataReported[[#This Row],[unitText2]]&lt;&gt;"",VLOOKUP(Table_dataReported[[#This Row],[unitText2]],Table_unit[],2,FALSE),"")</f>
        <v/>
      </c>
      <c r="AB311" t="str">
        <f>IF(Table_dataReported[[#This Row],[unitText2]]="%","dw","")</f>
        <v/>
      </c>
      <c r="AC311" t="str">
        <f>IF(Table_dataReported[[#This Row],[weightText2]]&lt;&gt;"",VLOOKUP(Table_dataReported[[#This Row],[weightText2]],Table_weight[],2,FALSE),"")</f>
        <v/>
      </c>
      <c r="AF311" t="str">
        <f>IF(Table_dataReported[[#This Row],[unitText3]]&lt;&gt;"",VLOOKUP(Table_dataReported[[#This Row],[unitText3]],Table_unit[],2,FALSE),"")</f>
        <v/>
      </c>
      <c r="AG311" t="str">
        <f>IF(Table_dataReported[[#This Row],[unitText3]]="%","dw","")</f>
        <v/>
      </c>
      <c r="AH311" t="str">
        <f>IF(Table_dataReported[[#This Row],[weightText3]]&lt;&gt;"",VLOOKUP(Table_dataReported[[#This Row],[weightText3]],Table_weight[],2,FALSE),"")</f>
        <v/>
      </c>
      <c r="AQ311" t="str">
        <f>IF(Table_dataReported[[#This Row],[sampleId]]&lt;&gt;"", IF(Table_dataReported[[#This Row],[recId]]="","Missing record identifier","OK"),"")</f>
        <v/>
      </c>
      <c r="AR311" t="str">
        <f>IF(Table_dataReported[[#This Row],[sampleId]]&lt;&gt;"", IF(Table_dataReported[[#This Row],[envComp]]="","Missing environmental compartment","OK"),"")</f>
        <v/>
      </c>
      <c r="AS311" t="str">
        <f>IF(Table_dataReported[[#This Row],[sampleId]]&lt;&gt;"", IF(Table_dataReported[[#This Row],[pristineLoc]]="","Missing pristine location","OK"),"")</f>
        <v/>
      </c>
      <c r="AT311" t="str">
        <f>IF(Table_dataReported[[#This Row],[sampleId]]&lt;&gt;"", IF(Table_dataReported[[#This Row],[sampleLocCM]]="","Missing sampling location","OK"),"")</f>
        <v/>
      </c>
      <c r="AU311" t="str">
        <f>IF(Table_dataReported[[#This Row],[sampleId]]&lt;&gt;"", IF(Table_dataReported[[#This Row],[sampleDate]]="","Missing sampling date","OK"),"")</f>
        <v/>
      </c>
      <c r="AV311" t="str">
        <f>IF(Table_dataReported[[#This Row],[sampleId]]&lt;&gt;"", IF(Table_dataReported[[#This Row],[traceElText]]="","Missing trace element","OK"),"")</f>
        <v/>
      </c>
      <c r="AW311" t="str">
        <f>IF(Table_dataReported[[#This Row],[sampleId]]&lt;&gt;"", IF(Table_dataReported[[#This Row],[specText]]="","Missing speciation","OK"),"")</f>
        <v/>
      </c>
      <c r="AX311" t="str">
        <f>IF(Table_dataReported[[#This Row],[sampleId]]&lt;&gt;"", IF(Table_dataReported[[#This Row],[conc]]="","Missing concentration","OK"),"")</f>
        <v/>
      </c>
      <c r="AY311" t="str">
        <f>IF(Table_dataReported[[#This Row],[sampleId]]&lt;&gt;"", IF(Table_dataReported[[#This Row],[conc]]="","Missing method of analysis","OK"),"")</f>
        <v/>
      </c>
    </row>
    <row r="312" spans="2:51" x14ac:dyDescent="0.45">
      <c r="B312" t="str">
        <f>IF(AND(Table_dataReported[[#This Row],[sampleId]]&lt;&gt;"",Table_dataReported[[#This Row],[specText]]&lt;&gt;""),_xlfn.CONCAT(Table_dataReported[[#This Row],[sampleId]],"_",Table_dataReported[[#This Row],[specText]]),"")</f>
        <v/>
      </c>
      <c r="I312" t="str">
        <f>IF(Table_dataReported[[#This Row],[traceElText]]&lt;&gt;"",VLOOKUP(Table_dataReported[[#This Row],[traceElText]],Table_traceEl[],2,FALSE),"")</f>
        <v/>
      </c>
      <c r="K312" t="str">
        <f>IF(Table_dataReported[[#This Row],[specText]]&lt;&gt;"",VLOOKUP(Table_dataReported[[#This Row],[specText]],Table_spec[],2,FALSE),"")</f>
        <v/>
      </c>
      <c r="N312" t="str">
        <f>IF(Table_dataReported[[#This Row],[unitText]]&lt;&gt;"",VLOOKUP(Table_dataReported[[#This Row],[unitText]],Table_unit[],2,FALSE),"")</f>
        <v/>
      </c>
      <c r="P312" t="str">
        <f>IF(Table_dataReported[[#This Row],[weightText]]&lt;&gt;"",VLOOKUP(Table_dataReported[[#This Row],[weightText]],Table_weight[],2,FALSE),"")</f>
        <v/>
      </c>
      <c r="R312" t="str">
        <f>IF(Table_dataReported[[#This Row],[methAnText]]&lt;&gt;"",VLOOKUP(Table_dataReported[[#This Row],[methAnText]],Table_methAn[],2,FALSE),"")</f>
        <v/>
      </c>
      <c r="AA312" t="str">
        <f>IF(Table_dataReported[[#This Row],[unitText2]]&lt;&gt;"",VLOOKUP(Table_dataReported[[#This Row],[unitText2]],Table_unit[],2,FALSE),"")</f>
        <v/>
      </c>
      <c r="AB312" t="str">
        <f>IF(Table_dataReported[[#This Row],[unitText2]]="%","dw","")</f>
        <v/>
      </c>
      <c r="AC312" t="str">
        <f>IF(Table_dataReported[[#This Row],[weightText2]]&lt;&gt;"",VLOOKUP(Table_dataReported[[#This Row],[weightText2]],Table_weight[],2,FALSE),"")</f>
        <v/>
      </c>
      <c r="AF312" t="str">
        <f>IF(Table_dataReported[[#This Row],[unitText3]]&lt;&gt;"",VLOOKUP(Table_dataReported[[#This Row],[unitText3]],Table_unit[],2,FALSE),"")</f>
        <v/>
      </c>
      <c r="AG312" t="str">
        <f>IF(Table_dataReported[[#This Row],[unitText3]]="%","dw","")</f>
        <v/>
      </c>
      <c r="AH312" t="str">
        <f>IF(Table_dataReported[[#This Row],[weightText3]]&lt;&gt;"",VLOOKUP(Table_dataReported[[#This Row],[weightText3]],Table_weight[],2,FALSE),"")</f>
        <v/>
      </c>
      <c r="AQ312" t="str">
        <f>IF(Table_dataReported[[#This Row],[sampleId]]&lt;&gt;"", IF(Table_dataReported[[#This Row],[recId]]="","Missing record identifier","OK"),"")</f>
        <v/>
      </c>
      <c r="AR312" t="str">
        <f>IF(Table_dataReported[[#This Row],[sampleId]]&lt;&gt;"", IF(Table_dataReported[[#This Row],[envComp]]="","Missing environmental compartment","OK"),"")</f>
        <v/>
      </c>
      <c r="AS312" t="str">
        <f>IF(Table_dataReported[[#This Row],[sampleId]]&lt;&gt;"", IF(Table_dataReported[[#This Row],[pristineLoc]]="","Missing pristine location","OK"),"")</f>
        <v/>
      </c>
      <c r="AT312" t="str">
        <f>IF(Table_dataReported[[#This Row],[sampleId]]&lt;&gt;"", IF(Table_dataReported[[#This Row],[sampleLocCM]]="","Missing sampling location","OK"),"")</f>
        <v/>
      </c>
      <c r="AU312" t="str">
        <f>IF(Table_dataReported[[#This Row],[sampleId]]&lt;&gt;"", IF(Table_dataReported[[#This Row],[sampleDate]]="","Missing sampling date","OK"),"")</f>
        <v/>
      </c>
      <c r="AV312" t="str">
        <f>IF(Table_dataReported[[#This Row],[sampleId]]&lt;&gt;"", IF(Table_dataReported[[#This Row],[traceElText]]="","Missing trace element","OK"),"")</f>
        <v/>
      </c>
      <c r="AW312" t="str">
        <f>IF(Table_dataReported[[#This Row],[sampleId]]&lt;&gt;"", IF(Table_dataReported[[#This Row],[specText]]="","Missing speciation","OK"),"")</f>
        <v/>
      </c>
      <c r="AX312" t="str">
        <f>IF(Table_dataReported[[#This Row],[sampleId]]&lt;&gt;"", IF(Table_dataReported[[#This Row],[conc]]="","Missing concentration","OK"),"")</f>
        <v/>
      </c>
      <c r="AY312" t="str">
        <f>IF(Table_dataReported[[#This Row],[sampleId]]&lt;&gt;"", IF(Table_dataReported[[#This Row],[conc]]="","Missing method of analysis","OK"),"")</f>
        <v/>
      </c>
    </row>
    <row r="313" spans="2:51" x14ac:dyDescent="0.45">
      <c r="B313" t="str">
        <f>IF(AND(Table_dataReported[[#This Row],[sampleId]]&lt;&gt;"",Table_dataReported[[#This Row],[specText]]&lt;&gt;""),_xlfn.CONCAT(Table_dataReported[[#This Row],[sampleId]],"_",Table_dataReported[[#This Row],[specText]]),"")</f>
        <v/>
      </c>
      <c r="I313" t="str">
        <f>IF(Table_dataReported[[#This Row],[traceElText]]&lt;&gt;"",VLOOKUP(Table_dataReported[[#This Row],[traceElText]],Table_traceEl[],2,FALSE),"")</f>
        <v/>
      </c>
      <c r="K313" t="str">
        <f>IF(Table_dataReported[[#This Row],[specText]]&lt;&gt;"",VLOOKUP(Table_dataReported[[#This Row],[specText]],Table_spec[],2,FALSE),"")</f>
        <v/>
      </c>
      <c r="N313" t="str">
        <f>IF(Table_dataReported[[#This Row],[unitText]]&lt;&gt;"",VLOOKUP(Table_dataReported[[#This Row],[unitText]],Table_unit[],2,FALSE),"")</f>
        <v/>
      </c>
      <c r="P313" t="str">
        <f>IF(Table_dataReported[[#This Row],[weightText]]&lt;&gt;"",VLOOKUP(Table_dataReported[[#This Row],[weightText]],Table_weight[],2,FALSE),"")</f>
        <v/>
      </c>
      <c r="R313" t="str">
        <f>IF(Table_dataReported[[#This Row],[methAnText]]&lt;&gt;"",VLOOKUP(Table_dataReported[[#This Row],[methAnText]],Table_methAn[],2,FALSE),"")</f>
        <v/>
      </c>
      <c r="AA313" t="str">
        <f>IF(Table_dataReported[[#This Row],[unitText2]]&lt;&gt;"",VLOOKUP(Table_dataReported[[#This Row],[unitText2]],Table_unit[],2,FALSE),"")</f>
        <v/>
      </c>
      <c r="AB313" t="str">
        <f>IF(Table_dataReported[[#This Row],[unitText2]]="%","dw","")</f>
        <v/>
      </c>
      <c r="AC313" t="str">
        <f>IF(Table_dataReported[[#This Row],[weightText2]]&lt;&gt;"",VLOOKUP(Table_dataReported[[#This Row],[weightText2]],Table_weight[],2,FALSE),"")</f>
        <v/>
      </c>
      <c r="AF313" t="str">
        <f>IF(Table_dataReported[[#This Row],[unitText3]]&lt;&gt;"",VLOOKUP(Table_dataReported[[#This Row],[unitText3]],Table_unit[],2,FALSE),"")</f>
        <v/>
      </c>
      <c r="AG313" t="str">
        <f>IF(Table_dataReported[[#This Row],[unitText3]]="%","dw","")</f>
        <v/>
      </c>
      <c r="AH313" t="str">
        <f>IF(Table_dataReported[[#This Row],[weightText3]]&lt;&gt;"",VLOOKUP(Table_dataReported[[#This Row],[weightText3]],Table_weight[],2,FALSE),"")</f>
        <v/>
      </c>
      <c r="AQ313" t="str">
        <f>IF(Table_dataReported[[#This Row],[sampleId]]&lt;&gt;"", IF(Table_dataReported[[#This Row],[recId]]="","Missing record identifier","OK"),"")</f>
        <v/>
      </c>
      <c r="AR313" t="str">
        <f>IF(Table_dataReported[[#This Row],[sampleId]]&lt;&gt;"", IF(Table_dataReported[[#This Row],[envComp]]="","Missing environmental compartment","OK"),"")</f>
        <v/>
      </c>
      <c r="AS313" t="str">
        <f>IF(Table_dataReported[[#This Row],[sampleId]]&lt;&gt;"", IF(Table_dataReported[[#This Row],[pristineLoc]]="","Missing pristine location","OK"),"")</f>
        <v/>
      </c>
      <c r="AT313" t="str">
        <f>IF(Table_dataReported[[#This Row],[sampleId]]&lt;&gt;"", IF(Table_dataReported[[#This Row],[sampleLocCM]]="","Missing sampling location","OK"),"")</f>
        <v/>
      </c>
      <c r="AU313" t="str">
        <f>IF(Table_dataReported[[#This Row],[sampleId]]&lt;&gt;"", IF(Table_dataReported[[#This Row],[sampleDate]]="","Missing sampling date","OK"),"")</f>
        <v/>
      </c>
      <c r="AV313" t="str">
        <f>IF(Table_dataReported[[#This Row],[sampleId]]&lt;&gt;"", IF(Table_dataReported[[#This Row],[traceElText]]="","Missing trace element","OK"),"")</f>
        <v/>
      </c>
      <c r="AW313" t="str">
        <f>IF(Table_dataReported[[#This Row],[sampleId]]&lt;&gt;"", IF(Table_dataReported[[#This Row],[specText]]="","Missing speciation","OK"),"")</f>
        <v/>
      </c>
      <c r="AX313" t="str">
        <f>IF(Table_dataReported[[#This Row],[sampleId]]&lt;&gt;"", IF(Table_dataReported[[#This Row],[conc]]="","Missing concentration","OK"),"")</f>
        <v/>
      </c>
      <c r="AY313" t="str">
        <f>IF(Table_dataReported[[#This Row],[sampleId]]&lt;&gt;"", IF(Table_dataReported[[#This Row],[conc]]="","Missing method of analysis","OK"),"")</f>
        <v/>
      </c>
    </row>
    <row r="314" spans="2:51" x14ac:dyDescent="0.45">
      <c r="B314" t="str">
        <f>IF(AND(Table_dataReported[[#This Row],[sampleId]]&lt;&gt;"",Table_dataReported[[#This Row],[specText]]&lt;&gt;""),_xlfn.CONCAT(Table_dataReported[[#This Row],[sampleId]],"_",Table_dataReported[[#This Row],[specText]]),"")</f>
        <v/>
      </c>
      <c r="I314" t="str">
        <f>IF(Table_dataReported[[#This Row],[traceElText]]&lt;&gt;"",VLOOKUP(Table_dataReported[[#This Row],[traceElText]],Table_traceEl[],2,FALSE),"")</f>
        <v/>
      </c>
      <c r="K314" t="str">
        <f>IF(Table_dataReported[[#This Row],[specText]]&lt;&gt;"",VLOOKUP(Table_dataReported[[#This Row],[specText]],Table_spec[],2,FALSE),"")</f>
        <v/>
      </c>
      <c r="N314" t="str">
        <f>IF(Table_dataReported[[#This Row],[unitText]]&lt;&gt;"",VLOOKUP(Table_dataReported[[#This Row],[unitText]],Table_unit[],2,FALSE),"")</f>
        <v/>
      </c>
      <c r="P314" t="str">
        <f>IF(Table_dataReported[[#This Row],[weightText]]&lt;&gt;"",VLOOKUP(Table_dataReported[[#This Row],[weightText]],Table_weight[],2,FALSE),"")</f>
        <v/>
      </c>
      <c r="R314" t="str">
        <f>IF(Table_dataReported[[#This Row],[methAnText]]&lt;&gt;"",VLOOKUP(Table_dataReported[[#This Row],[methAnText]],Table_methAn[],2,FALSE),"")</f>
        <v/>
      </c>
      <c r="AA314" t="str">
        <f>IF(Table_dataReported[[#This Row],[unitText2]]&lt;&gt;"",VLOOKUP(Table_dataReported[[#This Row],[unitText2]],Table_unit[],2,FALSE),"")</f>
        <v/>
      </c>
      <c r="AB314" t="str">
        <f>IF(Table_dataReported[[#This Row],[unitText2]]="%","dw","")</f>
        <v/>
      </c>
      <c r="AC314" t="str">
        <f>IF(Table_dataReported[[#This Row],[weightText2]]&lt;&gt;"",VLOOKUP(Table_dataReported[[#This Row],[weightText2]],Table_weight[],2,FALSE),"")</f>
        <v/>
      </c>
      <c r="AF314" t="str">
        <f>IF(Table_dataReported[[#This Row],[unitText3]]&lt;&gt;"",VLOOKUP(Table_dataReported[[#This Row],[unitText3]],Table_unit[],2,FALSE),"")</f>
        <v/>
      </c>
      <c r="AG314" t="str">
        <f>IF(Table_dataReported[[#This Row],[unitText3]]="%","dw","")</f>
        <v/>
      </c>
      <c r="AH314" t="str">
        <f>IF(Table_dataReported[[#This Row],[weightText3]]&lt;&gt;"",VLOOKUP(Table_dataReported[[#This Row],[weightText3]],Table_weight[],2,FALSE),"")</f>
        <v/>
      </c>
      <c r="AQ314" t="str">
        <f>IF(Table_dataReported[[#This Row],[sampleId]]&lt;&gt;"", IF(Table_dataReported[[#This Row],[recId]]="","Missing record identifier","OK"),"")</f>
        <v/>
      </c>
      <c r="AR314" t="str">
        <f>IF(Table_dataReported[[#This Row],[sampleId]]&lt;&gt;"", IF(Table_dataReported[[#This Row],[envComp]]="","Missing environmental compartment","OK"),"")</f>
        <v/>
      </c>
      <c r="AS314" t="str">
        <f>IF(Table_dataReported[[#This Row],[sampleId]]&lt;&gt;"", IF(Table_dataReported[[#This Row],[pristineLoc]]="","Missing pristine location","OK"),"")</f>
        <v/>
      </c>
      <c r="AT314" t="str">
        <f>IF(Table_dataReported[[#This Row],[sampleId]]&lt;&gt;"", IF(Table_dataReported[[#This Row],[sampleLocCM]]="","Missing sampling location","OK"),"")</f>
        <v/>
      </c>
      <c r="AU314" t="str">
        <f>IF(Table_dataReported[[#This Row],[sampleId]]&lt;&gt;"", IF(Table_dataReported[[#This Row],[sampleDate]]="","Missing sampling date","OK"),"")</f>
        <v/>
      </c>
      <c r="AV314" t="str">
        <f>IF(Table_dataReported[[#This Row],[sampleId]]&lt;&gt;"", IF(Table_dataReported[[#This Row],[traceElText]]="","Missing trace element","OK"),"")</f>
        <v/>
      </c>
      <c r="AW314" t="str">
        <f>IF(Table_dataReported[[#This Row],[sampleId]]&lt;&gt;"", IF(Table_dataReported[[#This Row],[specText]]="","Missing speciation","OK"),"")</f>
        <v/>
      </c>
      <c r="AX314" t="str">
        <f>IF(Table_dataReported[[#This Row],[sampleId]]&lt;&gt;"", IF(Table_dataReported[[#This Row],[conc]]="","Missing concentration","OK"),"")</f>
        <v/>
      </c>
      <c r="AY314" t="str">
        <f>IF(Table_dataReported[[#This Row],[sampleId]]&lt;&gt;"", IF(Table_dataReported[[#This Row],[conc]]="","Missing method of analysis","OK"),"")</f>
        <v/>
      </c>
    </row>
    <row r="315" spans="2:51" x14ac:dyDescent="0.45">
      <c r="B315" t="str">
        <f>IF(AND(Table_dataReported[[#This Row],[sampleId]]&lt;&gt;"",Table_dataReported[[#This Row],[specText]]&lt;&gt;""),_xlfn.CONCAT(Table_dataReported[[#This Row],[sampleId]],"_",Table_dataReported[[#This Row],[specText]]),"")</f>
        <v/>
      </c>
      <c r="I315" t="str">
        <f>IF(Table_dataReported[[#This Row],[traceElText]]&lt;&gt;"",VLOOKUP(Table_dataReported[[#This Row],[traceElText]],Table_traceEl[],2,FALSE),"")</f>
        <v/>
      </c>
      <c r="K315" t="str">
        <f>IF(Table_dataReported[[#This Row],[specText]]&lt;&gt;"",VLOOKUP(Table_dataReported[[#This Row],[specText]],Table_spec[],2,FALSE),"")</f>
        <v/>
      </c>
      <c r="N315" t="str">
        <f>IF(Table_dataReported[[#This Row],[unitText]]&lt;&gt;"",VLOOKUP(Table_dataReported[[#This Row],[unitText]],Table_unit[],2,FALSE),"")</f>
        <v/>
      </c>
      <c r="P315" t="str">
        <f>IF(Table_dataReported[[#This Row],[weightText]]&lt;&gt;"",VLOOKUP(Table_dataReported[[#This Row],[weightText]],Table_weight[],2,FALSE),"")</f>
        <v/>
      </c>
      <c r="R315" t="str">
        <f>IF(Table_dataReported[[#This Row],[methAnText]]&lt;&gt;"",VLOOKUP(Table_dataReported[[#This Row],[methAnText]],Table_methAn[],2,FALSE),"")</f>
        <v/>
      </c>
      <c r="AA315" t="str">
        <f>IF(Table_dataReported[[#This Row],[unitText2]]&lt;&gt;"",VLOOKUP(Table_dataReported[[#This Row],[unitText2]],Table_unit[],2,FALSE),"")</f>
        <v/>
      </c>
      <c r="AB315" t="str">
        <f>IF(Table_dataReported[[#This Row],[unitText2]]="%","dw","")</f>
        <v/>
      </c>
      <c r="AC315" t="str">
        <f>IF(Table_dataReported[[#This Row],[weightText2]]&lt;&gt;"",VLOOKUP(Table_dataReported[[#This Row],[weightText2]],Table_weight[],2,FALSE),"")</f>
        <v/>
      </c>
      <c r="AF315" t="str">
        <f>IF(Table_dataReported[[#This Row],[unitText3]]&lt;&gt;"",VLOOKUP(Table_dataReported[[#This Row],[unitText3]],Table_unit[],2,FALSE),"")</f>
        <v/>
      </c>
      <c r="AG315" t="str">
        <f>IF(Table_dataReported[[#This Row],[unitText3]]="%","dw","")</f>
        <v/>
      </c>
      <c r="AH315" t="str">
        <f>IF(Table_dataReported[[#This Row],[weightText3]]&lt;&gt;"",VLOOKUP(Table_dataReported[[#This Row],[weightText3]],Table_weight[],2,FALSE),"")</f>
        <v/>
      </c>
      <c r="AQ315" t="str">
        <f>IF(Table_dataReported[[#This Row],[sampleId]]&lt;&gt;"", IF(Table_dataReported[[#This Row],[recId]]="","Missing record identifier","OK"),"")</f>
        <v/>
      </c>
      <c r="AR315" t="str">
        <f>IF(Table_dataReported[[#This Row],[sampleId]]&lt;&gt;"", IF(Table_dataReported[[#This Row],[envComp]]="","Missing environmental compartment","OK"),"")</f>
        <v/>
      </c>
      <c r="AS315" t="str">
        <f>IF(Table_dataReported[[#This Row],[sampleId]]&lt;&gt;"", IF(Table_dataReported[[#This Row],[pristineLoc]]="","Missing pristine location","OK"),"")</f>
        <v/>
      </c>
      <c r="AT315" t="str">
        <f>IF(Table_dataReported[[#This Row],[sampleId]]&lt;&gt;"", IF(Table_dataReported[[#This Row],[sampleLocCM]]="","Missing sampling location","OK"),"")</f>
        <v/>
      </c>
      <c r="AU315" t="str">
        <f>IF(Table_dataReported[[#This Row],[sampleId]]&lt;&gt;"", IF(Table_dataReported[[#This Row],[sampleDate]]="","Missing sampling date","OK"),"")</f>
        <v/>
      </c>
      <c r="AV315" t="str">
        <f>IF(Table_dataReported[[#This Row],[sampleId]]&lt;&gt;"", IF(Table_dataReported[[#This Row],[traceElText]]="","Missing trace element","OK"),"")</f>
        <v/>
      </c>
      <c r="AW315" t="str">
        <f>IF(Table_dataReported[[#This Row],[sampleId]]&lt;&gt;"", IF(Table_dataReported[[#This Row],[specText]]="","Missing speciation","OK"),"")</f>
        <v/>
      </c>
      <c r="AX315" t="str">
        <f>IF(Table_dataReported[[#This Row],[sampleId]]&lt;&gt;"", IF(Table_dataReported[[#This Row],[conc]]="","Missing concentration","OK"),"")</f>
        <v/>
      </c>
      <c r="AY315" t="str">
        <f>IF(Table_dataReported[[#This Row],[sampleId]]&lt;&gt;"", IF(Table_dataReported[[#This Row],[conc]]="","Missing method of analysis","OK"),"")</f>
        <v/>
      </c>
    </row>
    <row r="316" spans="2:51" x14ac:dyDescent="0.45">
      <c r="B316" t="str">
        <f>IF(AND(Table_dataReported[[#This Row],[sampleId]]&lt;&gt;"",Table_dataReported[[#This Row],[specText]]&lt;&gt;""),_xlfn.CONCAT(Table_dataReported[[#This Row],[sampleId]],"_",Table_dataReported[[#This Row],[specText]]),"")</f>
        <v/>
      </c>
      <c r="I316" t="str">
        <f>IF(Table_dataReported[[#This Row],[traceElText]]&lt;&gt;"",VLOOKUP(Table_dataReported[[#This Row],[traceElText]],Table_traceEl[],2,FALSE),"")</f>
        <v/>
      </c>
      <c r="K316" t="str">
        <f>IF(Table_dataReported[[#This Row],[specText]]&lt;&gt;"",VLOOKUP(Table_dataReported[[#This Row],[specText]],Table_spec[],2,FALSE),"")</f>
        <v/>
      </c>
      <c r="N316" t="str">
        <f>IF(Table_dataReported[[#This Row],[unitText]]&lt;&gt;"",VLOOKUP(Table_dataReported[[#This Row],[unitText]],Table_unit[],2,FALSE),"")</f>
        <v/>
      </c>
      <c r="P316" t="str">
        <f>IF(Table_dataReported[[#This Row],[weightText]]&lt;&gt;"",VLOOKUP(Table_dataReported[[#This Row],[weightText]],Table_weight[],2,FALSE),"")</f>
        <v/>
      </c>
      <c r="R316" t="str">
        <f>IF(Table_dataReported[[#This Row],[methAnText]]&lt;&gt;"",VLOOKUP(Table_dataReported[[#This Row],[methAnText]],Table_methAn[],2,FALSE),"")</f>
        <v/>
      </c>
      <c r="AA316" t="str">
        <f>IF(Table_dataReported[[#This Row],[unitText2]]&lt;&gt;"",VLOOKUP(Table_dataReported[[#This Row],[unitText2]],Table_unit[],2,FALSE),"")</f>
        <v/>
      </c>
      <c r="AB316" t="str">
        <f>IF(Table_dataReported[[#This Row],[unitText2]]="%","dw","")</f>
        <v/>
      </c>
      <c r="AC316" t="str">
        <f>IF(Table_dataReported[[#This Row],[weightText2]]&lt;&gt;"",VLOOKUP(Table_dataReported[[#This Row],[weightText2]],Table_weight[],2,FALSE),"")</f>
        <v/>
      </c>
      <c r="AF316" t="str">
        <f>IF(Table_dataReported[[#This Row],[unitText3]]&lt;&gt;"",VLOOKUP(Table_dataReported[[#This Row],[unitText3]],Table_unit[],2,FALSE),"")</f>
        <v/>
      </c>
      <c r="AG316" t="str">
        <f>IF(Table_dataReported[[#This Row],[unitText3]]="%","dw","")</f>
        <v/>
      </c>
      <c r="AH316" t="str">
        <f>IF(Table_dataReported[[#This Row],[weightText3]]&lt;&gt;"",VLOOKUP(Table_dataReported[[#This Row],[weightText3]],Table_weight[],2,FALSE),"")</f>
        <v/>
      </c>
      <c r="AQ316" t="str">
        <f>IF(Table_dataReported[[#This Row],[sampleId]]&lt;&gt;"", IF(Table_dataReported[[#This Row],[recId]]="","Missing record identifier","OK"),"")</f>
        <v/>
      </c>
      <c r="AR316" t="str">
        <f>IF(Table_dataReported[[#This Row],[sampleId]]&lt;&gt;"", IF(Table_dataReported[[#This Row],[envComp]]="","Missing environmental compartment","OK"),"")</f>
        <v/>
      </c>
      <c r="AS316" t="str">
        <f>IF(Table_dataReported[[#This Row],[sampleId]]&lt;&gt;"", IF(Table_dataReported[[#This Row],[pristineLoc]]="","Missing pristine location","OK"),"")</f>
        <v/>
      </c>
      <c r="AT316" t="str">
        <f>IF(Table_dataReported[[#This Row],[sampleId]]&lt;&gt;"", IF(Table_dataReported[[#This Row],[sampleLocCM]]="","Missing sampling location","OK"),"")</f>
        <v/>
      </c>
      <c r="AU316" t="str">
        <f>IF(Table_dataReported[[#This Row],[sampleId]]&lt;&gt;"", IF(Table_dataReported[[#This Row],[sampleDate]]="","Missing sampling date","OK"),"")</f>
        <v/>
      </c>
      <c r="AV316" t="str">
        <f>IF(Table_dataReported[[#This Row],[sampleId]]&lt;&gt;"", IF(Table_dataReported[[#This Row],[traceElText]]="","Missing trace element","OK"),"")</f>
        <v/>
      </c>
      <c r="AW316" t="str">
        <f>IF(Table_dataReported[[#This Row],[sampleId]]&lt;&gt;"", IF(Table_dataReported[[#This Row],[specText]]="","Missing speciation","OK"),"")</f>
        <v/>
      </c>
      <c r="AX316" t="str">
        <f>IF(Table_dataReported[[#This Row],[sampleId]]&lt;&gt;"", IF(Table_dataReported[[#This Row],[conc]]="","Missing concentration","OK"),"")</f>
        <v/>
      </c>
      <c r="AY316" t="str">
        <f>IF(Table_dataReported[[#This Row],[sampleId]]&lt;&gt;"", IF(Table_dataReported[[#This Row],[conc]]="","Missing method of analysis","OK"),"")</f>
        <v/>
      </c>
    </row>
    <row r="317" spans="2:51" x14ac:dyDescent="0.45">
      <c r="B317" t="str">
        <f>IF(AND(Table_dataReported[[#This Row],[sampleId]]&lt;&gt;"",Table_dataReported[[#This Row],[specText]]&lt;&gt;""),_xlfn.CONCAT(Table_dataReported[[#This Row],[sampleId]],"_",Table_dataReported[[#This Row],[specText]]),"")</f>
        <v/>
      </c>
      <c r="I317" t="str">
        <f>IF(Table_dataReported[[#This Row],[traceElText]]&lt;&gt;"",VLOOKUP(Table_dataReported[[#This Row],[traceElText]],Table_traceEl[],2,FALSE),"")</f>
        <v/>
      </c>
      <c r="K317" t="str">
        <f>IF(Table_dataReported[[#This Row],[specText]]&lt;&gt;"",VLOOKUP(Table_dataReported[[#This Row],[specText]],Table_spec[],2,FALSE),"")</f>
        <v/>
      </c>
      <c r="N317" t="str">
        <f>IF(Table_dataReported[[#This Row],[unitText]]&lt;&gt;"",VLOOKUP(Table_dataReported[[#This Row],[unitText]],Table_unit[],2,FALSE),"")</f>
        <v/>
      </c>
      <c r="P317" t="str">
        <f>IF(Table_dataReported[[#This Row],[weightText]]&lt;&gt;"",VLOOKUP(Table_dataReported[[#This Row],[weightText]],Table_weight[],2,FALSE),"")</f>
        <v/>
      </c>
      <c r="R317" t="str">
        <f>IF(Table_dataReported[[#This Row],[methAnText]]&lt;&gt;"",VLOOKUP(Table_dataReported[[#This Row],[methAnText]],Table_methAn[],2,FALSE),"")</f>
        <v/>
      </c>
      <c r="AA317" t="str">
        <f>IF(Table_dataReported[[#This Row],[unitText2]]&lt;&gt;"",VLOOKUP(Table_dataReported[[#This Row],[unitText2]],Table_unit[],2,FALSE),"")</f>
        <v/>
      </c>
      <c r="AB317" t="str">
        <f>IF(Table_dataReported[[#This Row],[unitText2]]="%","dw","")</f>
        <v/>
      </c>
      <c r="AC317" t="str">
        <f>IF(Table_dataReported[[#This Row],[weightText2]]&lt;&gt;"",VLOOKUP(Table_dataReported[[#This Row],[weightText2]],Table_weight[],2,FALSE),"")</f>
        <v/>
      </c>
      <c r="AF317" t="str">
        <f>IF(Table_dataReported[[#This Row],[unitText3]]&lt;&gt;"",VLOOKUP(Table_dataReported[[#This Row],[unitText3]],Table_unit[],2,FALSE),"")</f>
        <v/>
      </c>
      <c r="AG317" t="str">
        <f>IF(Table_dataReported[[#This Row],[unitText3]]="%","dw","")</f>
        <v/>
      </c>
      <c r="AH317" t="str">
        <f>IF(Table_dataReported[[#This Row],[weightText3]]&lt;&gt;"",VLOOKUP(Table_dataReported[[#This Row],[weightText3]],Table_weight[],2,FALSE),"")</f>
        <v/>
      </c>
      <c r="AQ317" t="str">
        <f>IF(Table_dataReported[[#This Row],[sampleId]]&lt;&gt;"", IF(Table_dataReported[[#This Row],[recId]]="","Missing record identifier","OK"),"")</f>
        <v/>
      </c>
      <c r="AR317" t="str">
        <f>IF(Table_dataReported[[#This Row],[sampleId]]&lt;&gt;"", IF(Table_dataReported[[#This Row],[envComp]]="","Missing environmental compartment","OK"),"")</f>
        <v/>
      </c>
      <c r="AS317" t="str">
        <f>IF(Table_dataReported[[#This Row],[sampleId]]&lt;&gt;"", IF(Table_dataReported[[#This Row],[pristineLoc]]="","Missing pristine location","OK"),"")</f>
        <v/>
      </c>
      <c r="AT317" t="str">
        <f>IF(Table_dataReported[[#This Row],[sampleId]]&lt;&gt;"", IF(Table_dataReported[[#This Row],[sampleLocCM]]="","Missing sampling location","OK"),"")</f>
        <v/>
      </c>
      <c r="AU317" t="str">
        <f>IF(Table_dataReported[[#This Row],[sampleId]]&lt;&gt;"", IF(Table_dataReported[[#This Row],[sampleDate]]="","Missing sampling date","OK"),"")</f>
        <v/>
      </c>
      <c r="AV317" t="str">
        <f>IF(Table_dataReported[[#This Row],[sampleId]]&lt;&gt;"", IF(Table_dataReported[[#This Row],[traceElText]]="","Missing trace element","OK"),"")</f>
        <v/>
      </c>
      <c r="AW317" t="str">
        <f>IF(Table_dataReported[[#This Row],[sampleId]]&lt;&gt;"", IF(Table_dataReported[[#This Row],[specText]]="","Missing speciation","OK"),"")</f>
        <v/>
      </c>
      <c r="AX317" t="str">
        <f>IF(Table_dataReported[[#This Row],[sampleId]]&lt;&gt;"", IF(Table_dataReported[[#This Row],[conc]]="","Missing concentration","OK"),"")</f>
        <v/>
      </c>
      <c r="AY317" t="str">
        <f>IF(Table_dataReported[[#This Row],[sampleId]]&lt;&gt;"", IF(Table_dataReported[[#This Row],[conc]]="","Missing method of analysis","OK"),"")</f>
        <v/>
      </c>
    </row>
    <row r="318" spans="2:51" x14ac:dyDescent="0.45">
      <c r="B318" t="str">
        <f>IF(AND(Table_dataReported[[#This Row],[sampleId]]&lt;&gt;"",Table_dataReported[[#This Row],[specText]]&lt;&gt;""),_xlfn.CONCAT(Table_dataReported[[#This Row],[sampleId]],"_",Table_dataReported[[#This Row],[specText]]),"")</f>
        <v/>
      </c>
      <c r="I318" t="str">
        <f>IF(Table_dataReported[[#This Row],[traceElText]]&lt;&gt;"",VLOOKUP(Table_dataReported[[#This Row],[traceElText]],Table_traceEl[],2,FALSE),"")</f>
        <v/>
      </c>
      <c r="K318" t="str">
        <f>IF(Table_dataReported[[#This Row],[specText]]&lt;&gt;"",VLOOKUP(Table_dataReported[[#This Row],[specText]],Table_spec[],2,FALSE),"")</f>
        <v/>
      </c>
      <c r="N318" t="str">
        <f>IF(Table_dataReported[[#This Row],[unitText]]&lt;&gt;"",VLOOKUP(Table_dataReported[[#This Row],[unitText]],Table_unit[],2,FALSE),"")</f>
        <v/>
      </c>
      <c r="P318" t="str">
        <f>IF(Table_dataReported[[#This Row],[weightText]]&lt;&gt;"",VLOOKUP(Table_dataReported[[#This Row],[weightText]],Table_weight[],2,FALSE),"")</f>
        <v/>
      </c>
      <c r="R318" t="str">
        <f>IF(Table_dataReported[[#This Row],[methAnText]]&lt;&gt;"",VLOOKUP(Table_dataReported[[#This Row],[methAnText]],Table_methAn[],2,FALSE),"")</f>
        <v/>
      </c>
      <c r="AA318" t="str">
        <f>IF(Table_dataReported[[#This Row],[unitText2]]&lt;&gt;"",VLOOKUP(Table_dataReported[[#This Row],[unitText2]],Table_unit[],2,FALSE),"")</f>
        <v/>
      </c>
      <c r="AB318" t="str">
        <f>IF(Table_dataReported[[#This Row],[unitText2]]="%","dw","")</f>
        <v/>
      </c>
      <c r="AC318" t="str">
        <f>IF(Table_dataReported[[#This Row],[weightText2]]&lt;&gt;"",VLOOKUP(Table_dataReported[[#This Row],[weightText2]],Table_weight[],2,FALSE),"")</f>
        <v/>
      </c>
      <c r="AF318" t="str">
        <f>IF(Table_dataReported[[#This Row],[unitText3]]&lt;&gt;"",VLOOKUP(Table_dataReported[[#This Row],[unitText3]],Table_unit[],2,FALSE),"")</f>
        <v/>
      </c>
      <c r="AG318" t="str">
        <f>IF(Table_dataReported[[#This Row],[unitText3]]="%","dw","")</f>
        <v/>
      </c>
      <c r="AH318" t="str">
        <f>IF(Table_dataReported[[#This Row],[weightText3]]&lt;&gt;"",VLOOKUP(Table_dataReported[[#This Row],[weightText3]],Table_weight[],2,FALSE),"")</f>
        <v/>
      </c>
      <c r="AQ318" t="str">
        <f>IF(Table_dataReported[[#This Row],[sampleId]]&lt;&gt;"", IF(Table_dataReported[[#This Row],[recId]]="","Missing record identifier","OK"),"")</f>
        <v/>
      </c>
      <c r="AR318" t="str">
        <f>IF(Table_dataReported[[#This Row],[sampleId]]&lt;&gt;"", IF(Table_dataReported[[#This Row],[envComp]]="","Missing environmental compartment","OK"),"")</f>
        <v/>
      </c>
      <c r="AS318" t="str">
        <f>IF(Table_dataReported[[#This Row],[sampleId]]&lt;&gt;"", IF(Table_dataReported[[#This Row],[pristineLoc]]="","Missing pristine location","OK"),"")</f>
        <v/>
      </c>
      <c r="AT318" t="str">
        <f>IF(Table_dataReported[[#This Row],[sampleId]]&lt;&gt;"", IF(Table_dataReported[[#This Row],[sampleLocCM]]="","Missing sampling location","OK"),"")</f>
        <v/>
      </c>
      <c r="AU318" t="str">
        <f>IF(Table_dataReported[[#This Row],[sampleId]]&lt;&gt;"", IF(Table_dataReported[[#This Row],[sampleDate]]="","Missing sampling date","OK"),"")</f>
        <v/>
      </c>
      <c r="AV318" t="str">
        <f>IF(Table_dataReported[[#This Row],[sampleId]]&lt;&gt;"", IF(Table_dataReported[[#This Row],[traceElText]]="","Missing trace element","OK"),"")</f>
        <v/>
      </c>
      <c r="AW318" t="str">
        <f>IF(Table_dataReported[[#This Row],[sampleId]]&lt;&gt;"", IF(Table_dataReported[[#This Row],[specText]]="","Missing speciation","OK"),"")</f>
        <v/>
      </c>
      <c r="AX318" t="str">
        <f>IF(Table_dataReported[[#This Row],[sampleId]]&lt;&gt;"", IF(Table_dataReported[[#This Row],[conc]]="","Missing concentration","OK"),"")</f>
        <v/>
      </c>
      <c r="AY318" t="str">
        <f>IF(Table_dataReported[[#This Row],[sampleId]]&lt;&gt;"", IF(Table_dataReported[[#This Row],[conc]]="","Missing method of analysis","OK"),"")</f>
        <v/>
      </c>
    </row>
    <row r="319" spans="2:51" x14ac:dyDescent="0.45">
      <c r="B319" t="str">
        <f>IF(AND(Table_dataReported[[#This Row],[sampleId]]&lt;&gt;"",Table_dataReported[[#This Row],[specText]]&lt;&gt;""),_xlfn.CONCAT(Table_dataReported[[#This Row],[sampleId]],"_",Table_dataReported[[#This Row],[specText]]),"")</f>
        <v/>
      </c>
      <c r="I319" t="str">
        <f>IF(Table_dataReported[[#This Row],[traceElText]]&lt;&gt;"",VLOOKUP(Table_dataReported[[#This Row],[traceElText]],Table_traceEl[],2,FALSE),"")</f>
        <v/>
      </c>
      <c r="K319" t="str">
        <f>IF(Table_dataReported[[#This Row],[specText]]&lt;&gt;"",VLOOKUP(Table_dataReported[[#This Row],[specText]],Table_spec[],2,FALSE),"")</f>
        <v/>
      </c>
      <c r="N319" t="str">
        <f>IF(Table_dataReported[[#This Row],[unitText]]&lt;&gt;"",VLOOKUP(Table_dataReported[[#This Row],[unitText]],Table_unit[],2,FALSE),"")</f>
        <v/>
      </c>
      <c r="P319" t="str">
        <f>IF(Table_dataReported[[#This Row],[weightText]]&lt;&gt;"",VLOOKUP(Table_dataReported[[#This Row],[weightText]],Table_weight[],2,FALSE),"")</f>
        <v/>
      </c>
      <c r="R319" t="str">
        <f>IF(Table_dataReported[[#This Row],[methAnText]]&lt;&gt;"",VLOOKUP(Table_dataReported[[#This Row],[methAnText]],Table_methAn[],2,FALSE),"")</f>
        <v/>
      </c>
      <c r="AA319" t="str">
        <f>IF(Table_dataReported[[#This Row],[unitText2]]&lt;&gt;"",VLOOKUP(Table_dataReported[[#This Row],[unitText2]],Table_unit[],2,FALSE),"")</f>
        <v/>
      </c>
      <c r="AB319" t="str">
        <f>IF(Table_dataReported[[#This Row],[unitText2]]="%","dw","")</f>
        <v/>
      </c>
      <c r="AC319" t="str">
        <f>IF(Table_dataReported[[#This Row],[weightText2]]&lt;&gt;"",VLOOKUP(Table_dataReported[[#This Row],[weightText2]],Table_weight[],2,FALSE),"")</f>
        <v/>
      </c>
      <c r="AF319" t="str">
        <f>IF(Table_dataReported[[#This Row],[unitText3]]&lt;&gt;"",VLOOKUP(Table_dataReported[[#This Row],[unitText3]],Table_unit[],2,FALSE),"")</f>
        <v/>
      </c>
      <c r="AG319" t="str">
        <f>IF(Table_dataReported[[#This Row],[unitText3]]="%","dw","")</f>
        <v/>
      </c>
      <c r="AH319" t="str">
        <f>IF(Table_dataReported[[#This Row],[weightText3]]&lt;&gt;"",VLOOKUP(Table_dataReported[[#This Row],[weightText3]],Table_weight[],2,FALSE),"")</f>
        <v/>
      </c>
      <c r="AQ319" t="str">
        <f>IF(Table_dataReported[[#This Row],[sampleId]]&lt;&gt;"", IF(Table_dataReported[[#This Row],[recId]]="","Missing record identifier","OK"),"")</f>
        <v/>
      </c>
      <c r="AR319" t="str">
        <f>IF(Table_dataReported[[#This Row],[sampleId]]&lt;&gt;"", IF(Table_dataReported[[#This Row],[envComp]]="","Missing environmental compartment","OK"),"")</f>
        <v/>
      </c>
      <c r="AS319" t="str">
        <f>IF(Table_dataReported[[#This Row],[sampleId]]&lt;&gt;"", IF(Table_dataReported[[#This Row],[pristineLoc]]="","Missing pristine location","OK"),"")</f>
        <v/>
      </c>
      <c r="AT319" t="str">
        <f>IF(Table_dataReported[[#This Row],[sampleId]]&lt;&gt;"", IF(Table_dataReported[[#This Row],[sampleLocCM]]="","Missing sampling location","OK"),"")</f>
        <v/>
      </c>
      <c r="AU319" t="str">
        <f>IF(Table_dataReported[[#This Row],[sampleId]]&lt;&gt;"", IF(Table_dataReported[[#This Row],[sampleDate]]="","Missing sampling date","OK"),"")</f>
        <v/>
      </c>
      <c r="AV319" t="str">
        <f>IF(Table_dataReported[[#This Row],[sampleId]]&lt;&gt;"", IF(Table_dataReported[[#This Row],[traceElText]]="","Missing trace element","OK"),"")</f>
        <v/>
      </c>
      <c r="AW319" t="str">
        <f>IF(Table_dataReported[[#This Row],[sampleId]]&lt;&gt;"", IF(Table_dataReported[[#This Row],[specText]]="","Missing speciation","OK"),"")</f>
        <v/>
      </c>
      <c r="AX319" t="str">
        <f>IF(Table_dataReported[[#This Row],[sampleId]]&lt;&gt;"", IF(Table_dataReported[[#This Row],[conc]]="","Missing concentration","OK"),"")</f>
        <v/>
      </c>
      <c r="AY319" t="str">
        <f>IF(Table_dataReported[[#This Row],[sampleId]]&lt;&gt;"", IF(Table_dataReported[[#This Row],[conc]]="","Missing method of analysis","OK"),"")</f>
        <v/>
      </c>
    </row>
    <row r="320" spans="2:51" x14ac:dyDescent="0.45">
      <c r="B320" t="str">
        <f>IF(AND(Table_dataReported[[#This Row],[sampleId]]&lt;&gt;"",Table_dataReported[[#This Row],[specText]]&lt;&gt;""),_xlfn.CONCAT(Table_dataReported[[#This Row],[sampleId]],"_",Table_dataReported[[#This Row],[specText]]),"")</f>
        <v/>
      </c>
      <c r="I320" t="str">
        <f>IF(Table_dataReported[[#This Row],[traceElText]]&lt;&gt;"",VLOOKUP(Table_dataReported[[#This Row],[traceElText]],Table_traceEl[],2,FALSE),"")</f>
        <v/>
      </c>
      <c r="K320" t="str">
        <f>IF(Table_dataReported[[#This Row],[specText]]&lt;&gt;"",VLOOKUP(Table_dataReported[[#This Row],[specText]],Table_spec[],2,FALSE),"")</f>
        <v/>
      </c>
      <c r="N320" t="str">
        <f>IF(Table_dataReported[[#This Row],[unitText]]&lt;&gt;"",VLOOKUP(Table_dataReported[[#This Row],[unitText]],Table_unit[],2,FALSE),"")</f>
        <v/>
      </c>
      <c r="P320" t="str">
        <f>IF(Table_dataReported[[#This Row],[weightText]]&lt;&gt;"",VLOOKUP(Table_dataReported[[#This Row],[weightText]],Table_weight[],2,FALSE),"")</f>
        <v/>
      </c>
      <c r="R320" t="str">
        <f>IF(Table_dataReported[[#This Row],[methAnText]]&lt;&gt;"",VLOOKUP(Table_dataReported[[#This Row],[methAnText]],Table_methAn[],2,FALSE),"")</f>
        <v/>
      </c>
      <c r="AA320" t="str">
        <f>IF(Table_dataReported[[#This Row],[unitText2]]&lt;&gt;"",VLOOKUP(Table_dataReported[[#This Row],[unitText2]],Table_unit[],2,FALSE),"")</f>
        <v/>
      </c>
      <c r="AB320" t="str">
        <f>IF(Table_dataReported[[#This Row],[unitText2]]="%","dw","")</f>
        <v/>
      </c>
      <c r="AC320" t="str">
        <f>IF(Table_dataReported[[#This Row],[weightText2]]&lt;&gt;"",VLOOKUP(Table_dataReported[[#This Row],[weightText2]],Table_weight[],2,FALSE),"")</f>
        <v/>
      </c>
      <c r="AF320" t="str">
        <f>IF(Table_dataReported[[#This Row],[unitText3]]&lt;&gt;"",VLOOKUP(Table_dataReported[[#This Row],[unitText3]],Table_unit[],2,FALSE),"")</f>
        <v/>
      </c>
      <c r="AG320" t="str">
        <f>IF(Table_dataReported[[#This Row],[unitText3]]="%","dw","")</f>
        <v/>
      </c>
      <c r="AH320" t="str">
        <f>IF(Table_dataReported[[#This Row],[weightText3]]&lt;&gt;"",VLOOKUP(Table_dataReported[[#This Row],[weightText3]],Table_weight[],2,FALSE),"")</f>
        <v/>
      </c>
      <c r="AQ320" t="str">
        <f>IF(Table_dataReported[[#This Row],[sampleId]]&lt;&gt;"", IF(Table_dataReported[[#This Row],[recId]]="","Missing record identifier","OK"),"")</f>
        <v/>
      </c>
      <c r="AR320" t="str">
        <f>IF(Table_dataReported[[#This Row],[sampleId]]&lt;&gt;"", IF(Table_dataReported[[#This Row],[envComp]]="","Missing environmental compartment","OK"),"")</f>
        <v/>
      </c>
      <c r="AS320" t="str">
        <f>IF(Table_dataReported[[#This Row],[sampleId]]&lt;&gt;"", IF(Table_dataReported[[#This Row],[pristineLoc]]="","Missing pristine location","OK"),"")</f>
        <v/>
      </c>
      <c r="AT320" t="str">
        <f>IF(Table_dataReported[[#This Row],[sampleId]]&lt;&gt;"", IF(Table_dataReported[[#This Row],[sampleLocCM]]="","Missing sampling location","OK"),"")</f>
        <v/>
      </c>
      <c r="AU320" t="str">
        <f>IF(Table_dataReported[[#This Row],[sampleId]]&lt;&gt;"", IF(Table_dataReported[[#This Row],[sampleDate]]="","Missing sampling date","OK"),"")</f>
        <v/>
      </c>
      <c r="AV320" t="str">
        <f>IF(Table_dataReported[[#This Row],[sampleId]]&lt;&gt;"", IF(Table_dataReported[[#This Row],[traceElText]]="","Missing trace element","OK"),"")</f>
        <v/>
      </c>
      <c r="AW320" t="str">
        <f>IF(Table_dataReported[[#This Row],[sampleId]]&lt;&gt;"", IF(Table_dataReported[[#This Row],[specText]]="","Missing speciation","OK"),"")</f>
        <v/>
      </c>
      <c r="AX320" t="str">
        <f>IF(Table_dataReported[[#This Row],[sampleId]]&lt;&gt;"", IF(Table_dataReported[[#This Row],[conc]]="","Missing concentration","OK"),"")</f>
        <v/>
      </c>
      <c r="AY320" t="str">
        <f>IF(Table_dataReported[[#This Row],[sampleId]]&lt;&gt;"", IF(Table_dataReported[[#This Row],[conc]]="","Missing method of analysis","OK"),"")</f>
        <v/>
      </c>
    </row>
    <row r="321" spans="2:51" x14ac:dyDescent="0.45">
      <c r="B321" t="str">
        <f>IF(AND(Table_dataReported[[#This Row],[sampleId]]&lt;&gt;"",Table_dataReported[[#This Row],[specText]]&lt;&gt;""),_xlfn.CONCAT(Table_dataReported[[#This Row],[sampleId]],"_",Table_dataReported[[#This Row],[specText]]),"")</f>
        <v/>
      </c>
      <c r="I321" t="str">
        <f>IF(Table_dataReported[[#This Row],[traceElText]]&lt;&gt;"",VLOOKUP(Table_dataReported[[#This Row],[traceElText]],Table_traceEl[],2,FALSE),"")</f>
        <v/>
      </c>
      <c r="K321" t="str">
        <f>IF(Table_dataReported[[#This Row],[specText]]&lt;&gt;"",VLOOKUP(Table_dataReported[[#This Row],[specText]],Table_spec[],2,FALSE),"")</f>
        <v/>
      </c>
      <c r="N321" t="str">
        <f>IF(Table_dataReported[[#This Row],[unitText]]&lt;&gt;"",VLOOKUP(Table_dataReported[[#This Row],[unitText]],Table_unit[],2,FALSE),"")</f>
        <v/>
      </c>
      <c r="P321" t="str">
        <f>IF(Table_dataReported[[#This Row],[weightText]]&lt;&gt;"",VLOOKUP(Table_dataReported[[#This Row],[weightText]],Table_weight[],2,FALSE),"")</f>
        <v/>
      </c>
      <c r="R321" t="str">
        <f>IF(Table_dataReported[[#This Row],[methAnText]]&lt;&gt;"",VLOOKUP(Table_dataReported[[#This Row],[methAnText]],Table_methAn[],2,FALSE),"")</f>
        <v/>
      </c>
      <c r="AA321" t="str">
        <f>IF(Table_dataReported[[#This Row],[unitText2]]&lt;&gt;"",VLOOKUP(Table_dataReported[[#This Row],[unitText2]],Table_unit[],2,FALSE),"")</f>
        <v/>
      </c>
      <c r="AB321" t="str">
        <f>IF(Table_dataReported[[#This Row],[unitText2]]="%","dw","")</f>
        <v/>
      </c>
      <c r="AC321" t="str">
        <f>IF(Table_dataReported[[#This Row],[weightText2]]&lt;&gt;"",VLOOKUP(Table_dataReported[[#This Row],[weightText2]],Table_weight[],2,FALSE),"")</f>
        <v/>
      </c>
      <c r="AF321" t="str">
        <f>IF(Table_dataReported[[#This Row],[unitText3]]&lt;&gt;"",VLOOKUP(Table_dataReported[[#This Row],[unitText3]],Table_unit[],2,FALSE),"")</f>
        <v/>
      </c>
      <c r="AG321" t="str">
        <f>IF(Table_dataReported[[#This Row],[unitText3]]="%","dw","")</f>
        <v/>
      </c>
      <c r="AH321" t="str">
        <f>IF(Table_dataReported[[#This Row],[weightText3]]&lt;&gt;"",VLOOKUP(Table_dataReported[[#This Row],[weightText3]],Table_weight[],2,FALSE),"")</f>
        <v/>
      </c>
      <c r="AQ321" t="str">
        <f>IF(Table_dataReported[[#This Row],[sampleId]]&lt;&gt;"", IF(Table_dataReported[[#This Row],[recId]]="","Missing record identifier","OK"),"")</f>
        <v/>
      </c>
      <c r="AR321" t="str">
        <f>IF(Table_dataReported[[#This Row],[sampleId]]&lt;&gt;"", IF(Table_dataReported[[#This Row],[envComp]]="","Missing environmental compartment","OK"),"")</f>
        <v/>
      </c>
      <c r="AS321" t="str">
        <f>IF(Table_dataReported[[#This Row],[sampleId]]&lt;&gt;"", IF(Table_dataReported[[#This Row],[pristineLoc]]="","Missing pristine location","OK"),"")</f>
        <v/>
      </c>
      <c r="AT321" t="str">
        <f>IF(Table_dataReported[[#This Row],[sampleId]]&lt;&gt;"", IF(Table_dataReported[[#This Row],[sampleLocCM]]="","Missing sampling location","OK"),"")</f>
        <v/>
      </c>
      <c r="AU321" t="str">
        <f>IF(Table_dataReported[[#This Row],[sampleId]]&lt;&gt;"", IF(Table_dataReported[[#This Row],[sampleDate]]="","Missing sampling date","OK"),"")</f>
        <v/>
      </c>
      <c r="AV321" t="str">
        <f>IF(Table_dataReported[[#This Row],[sampleId]]&lt;&gt;"", IF(Table_dataReported[[#This Row],[traceElText]]="","Missing trace element","OK"),"")</f>
        <v/>
      </c>
      <c r="AW321" t="str">
        <f>IF(Table_dataReported[[#This Row],[sampleId]]&lt;&gt;"", IF(Table_dataReported[[#This Row],[specText]]="","Missing speciation","OK"),"")</f>
        <v/>
      </c>
      <c r="AX321" t="str">
        <f>IF(Table_dataReported[[#This Row],[sampleId]]&lt;&gt;"", IF(Table_dataReported[[#This Row],[conc]]="","Missing concentration","OK"),"")</f>
        <v/>
      </c>
      <c r="AY321" t="str">
        <f>IF(Table_dataReported[[#This Row],[sampleId]]&lt;&gt;"", IF(Table_dataReported[[#This Row],[conc]]="","Missing method of analysis","OK"),"")</f>
        <v/>
      </c>
    </row>
    <row r="322" spans="2:51" x14ac:dyDescent="0.45">
      <c r="B322" t="str">
        <f>IF(AND(Table_dataReported[[#This Row],[sampleId]]&lt;&gt;"",Table_dataReported[[#This Row],[specText]]&lt;&gt;""),_xlfn.CONCAT(Table_dataReported[[#This Row],[sampleId]],"_",Table_dataReported[[#This Row],[specText]]),"")</f>
        <v/>
      </c>
      <c r="I322" t="str">
        <f>IF(Table_dataReported[[#This Row],[traceElText]]&lt;&gt;"",VLOOKUP(Table_dataReported[[#This Row],[traceElText]],Table_traceEl[],2,FALSE),"")</f>
        <v/>
      </c>
      <c r="K322" t="str">
        <f>IF(Table_dataReported[[#This Row],[specText]]&lt;&gt;"",VLOOKUP(Table_dataReported[[#This Row],[specText]],Table_spec[],2,FALSE),"")</f>
        <v/>
      </c>
      <c r="N322" t="str">
        <f>IF(Table_dataReported[[#This Row],[unitText]]&lt;&gt;"",VLOOKUP(Table_dataReported[[#This Row],[unitText]],Table_unit[],2,FALSE),"")</f>
        <v/>
      </c>
      <c r="P322" t="str">
        <f>IF(Table_dataReported[[#This Row],[weightText]]&lt;&gt;"",VLOOKUP(Table_dataReported[[#This Row],[weightText]],Table_weight[],2,FALSE),"")</f>
        <v/>
      </c>
      <c r="R322" t="str">
        <f>IF(Table_dataReported[[#This Row],[methAnText]]&lt;&gt;"",VLOOKUP(Table_dataReported[[#This Row],[methAnText]],Table_methAn[],2,FALSE),"")</f>
        <v/>
      </c>
      <c r="AA322" t="str">
        <f>IF(Table_dataReported[[#This Row],[unitText2]]&lt;&gt;"",VLOOKUP(Table_dataReported[[#This Row],[unitText2]],Table_unit[],2,FALSE),"")</f>
        <v/>
      </c>
      <c r="AB322" t="str">
        <f>IF(Table_dataReported[[#This Row],[unitText2]]="%","dw","")</f>
        <v/>
      </c>
      <c r="AC322" t="str">
        <f>IF(Table_dataReported[[#This Row],[weightText2]]&lt;&gt;"",VLOOKUP(Table_dataReported[[#This Row],[weightText2]],Table_weight[],2,FALSE),"")</f>
        <v/>
      </c>
      <c r="AF322" t="str">
        <f>IF(Table_dataReported[[#This Row],[unitText3]]&lt;&gt;"",VLOOKUP(Table_dataReported[[#This Row],[unitText3]],Table_unit[],2,FALSE),"")</f>
        <v/>
      </c>
      <c r="AG322" t="str">
        <f>IF(Table_dataReported[[#This Row],[unitText3]]="%","dw","")</f>
        <v/>
      </c>
      <c r="AH322" t="str">
        <f>IF(Table_dataReported[[#This Row],[weightText3]]&lt;&gt;"",VLOOKUP(Table_dataReported[[#This Row],[weightText3]],Table_weight[],2,FALSE),"")</f>
        <v/>
      </c>
      <c r="AQ322" t="str">
        <f>IF(Table_dataReported[[#This Row],[sampleId]]&lt;&gt;"", IF(Table_dataReported[[#This Row],[recId]]="","Missing record identifier","OK"),"")</f>
        <v/>
      </c>
      <c r="AR322" t="str">
        <f>IF(Table_dataReported[[#This Row],[sampleId]]&lt;&gt;"", IF(Table_dataReported[[#This Row],[envComp]]="","Missing environmental compartment","OK"),"")</f>
        <v/>
      </c>
      <c r="AS322" t="str">
        <f>IF(Table_dataReported[[#This Row],[sampleId]]&lt;&gt;"", IF(Table_dataReported[[#This Row],[pristineLoc]]="","Missing pristine location","OK"),"")</f>
        <v/>
      </c>
      <c r="AT322" t="str">
        <f>IF(Table_dataReported[[#This Row],[sampleId]]&lt;&gt;"", IF(Table_dataReported[[#This Row],[sampleLocCM]]="","Missing sampling location","OK"),"")</f>
        <v/>
      </c>
      <c r="AU322" t="str">
        <f>IF(Table_dataReported[[#This Row],[sampleId]]&lt;&gt;"", IF(Table_dataReported[[#This Row],[sampleDate]]="","Missing sampling date","OK"),"")</f>
        <v/>
      </c>
      <c r="AV322" t="str">
        <f>IF(Table_dataReported[[#This Row],[sampleId]]&lt;&gt;"", IF(Table_dataReported[[#This Row],[traceElText]]="","Missing trace element","OK"),"")</f>
        <v/>
      </c>
      <c r="AW322" t="str">
        <f>IF(Table_dataReported[[#This Row],[sampleId]]&lt;&gt;"", IF(Table_dataReported[[#This Row],[specText]]="","Missing speciation","OK"),"")</f>
        <v/>
      </c>
      <c r="AX322" t="str">
        <f>IF(Table_dataReported[[#This Row],[sampleId]]&lt;&gt;"", IF(Table_dataReported[[#This Row],[conc]]="","Missing concentration","OK"),"")</f>
        <v/>
      </c>
      <c r="AY322" t="str">
        <f>IF(Table_dataReported[[#This Row],[sampleId]]&lt;&gt;"", IF(Table_dataReported[[#This Row],[conc]]="","Missing method of analysis","OK"),"")</f>
        <v/>
      </c>
    </row>
    <row r="323" spans="2:51" x14ac:dyDescent="0.45">
      <c r="B323" t="str">
        <f>IF(AND(Table_dataReported[[#This Row],[sampleId]]&lt;&gt;"",Table_dataReported[[#This Row],[specText]]&lt;&gt;""),_xlfn.CONCAT(Table_dataReported[[#This Row],[sampleId]],"_",Table_dataReported[[#This Row],[specText]]),"")</f>
        <v/>
      </c>
      <c r="I323" t="str">
        <f>IF(Table_dataReported[[#This Row],[traceElText]]&lt;&gt;"",VLOOKUP(Table_dataReported[[#This Row],[traceElText]],Table_traceEl[],2,FALSE),"")</f>
        <v/>
      </c>
      <c r="K323" t="str">
        <f>IF(Table_dataReported[[#This Row],[specText]]&lt;&gt;"",VLOOKUP(Table_dataReported[[#This Row],[specText]],Table_spec[],2,FALSE),"")</f>
        <v/>
      </c>
      <c r="N323" t="str">
        <f>IF(Table_dataReported[[#This Row],[unitText]]&lt;&gt;"",VLOOKUP(Table_dataReported[[#This Row],[unitText]],Table_unit[],2,FALSE),"")</f>
        <v/>
      </c>
      <c r="P323" t="str">
        <f>IF(Table_dataReported[[#This Row],[weightText]]&lt;&gt;"",VLOOKUP(Table_dataReported[[#This Row],[weightText]],Table_weight[],2,FALSE),"")</f>
        <v/>
      </c>
      <c r="R323" t="str">
        <f>IF(Table_dataReported[[#This Row],[methAnText]]&lt;&gt;"",VLOOKUP(Table_dataReported[[#This Row],[methAnText]],Table_methAn[],2,FALSE),"")</f>
        <v/>
      </c>
      <c r="AA323" t="str">
        <f>IF(Table_dataReported[[#This Row],[unitText2]]&lt;&gt;"",VLOOKUP(Table_dataReported[[#This Row],[unitText2]],Table_unit[],2,FALSE),"")</f>
        <v/>
      </c>
      <c r="AB323" t="str">
        <f>IF(Table_dataReported[[#This Row],[unitText2]]="%","dw","")</f>
        <v/>
      </c>
      <c r="AC323" t="str">
        <f>IF(Table_dataReported[[#This Row],[weightText2]]&lt;&gt;"",VLOOKUP(Table_dataReported[[#This Row],[weightText2]],Table_weight[],2,FALSE),"")</f>
        <v/>
      </c>
      <c r="AF323" t="str">
        <f>IF(Table_dataReported[[#This Row],[unitText3]]&lt;&gt;"",VLOOKUP(Table_dataReported[[#This Row],[unitText3]],Table_unit[],2,FALSE),"")</f>
        <v/>
      </c>
      <c r="AG323" t="str">
        <f>IF(Table_dataReported[[#This Row],[unitText3]]="%","dw","")</f>
        <v/>
      </c>
      <c r="AH323" t="str">
        <f>IF(Table_dataReported[[#This Row],[weightText3]]&lt;&gt;"",VLOOKUP(Table_dataReported[[#This Row],[weightText3]],Table_weight[],2,FALSE),"")</f>
        <v/>
      </c>
      <c r="AQ323" t="str">
        <f>IF(Table_dataReported[[#This Row],[sampleId]]&lt;&gt;"", IF(Table_dataReported[[#This Row],[recId]]="","Missing record identifier","OK"),"")</f>
        <v/>
      </c>
      <c r="AR323" t="str">
        <f>IF(Table_dataReported[[#This Row],[sampleId]]&lt;&gt;"", IF(Table_dataReported[[#This Row],[envComp]]="","Missing environmental compartment","OK"),"")</f>
        <v/>
      </c>
      <c r="AS323" t="str">
        <f>IF(Table_dataReported[[#This Row],[sampleId]]&lt;&gt;"", IF(Table_dataReported[[#This Row],[pristineLoc]]="","Missing pristine location","OK"),"")</f>
        <v/>
      </c>
      <c r="AT323" t="str">
        <f>IF(Table_dataReported[[#This Row],[sampleId]]&lt;&gt;"", IF(Table_dataReported[[#This Row],[sampleLocCM]]="","Missing sampling location","OK"),"")</f>
        <v/>
      </c>
      <c r="AU323" t="str">
        <f>IF(Table_dataReported[[#This Row],[sampleId]]&lt;&gt;"", IF(Table_dataReported[[#This Row],[sampleDate]]="","Missing sampling date","OK"),"")</f>
        <v/>
      </c>
      <c r="AV323" t="str">
        <f>IF(Table_dataReported[[#This Row],[sampleId]]&lt;&gt;"", IF(Table_dataReported[[#This Row],[traceElText]]="","Missing trace element","OK"),"")</f>
        <v/>
      </c>
      <c r="AW323" t="str">
        <f>IF(Table_dataReported[[#This Row],[sampleId]]&lt;&gt;"", IF(Table_dataReported[[#This Row],[specText]]="","Missing speciation","OK"),"")</f>
        <v/>
      </c>
      <c r="AX323" t="str">
        <f>IF(Table_dataReported[[#This Row],[sampleId]]&lt;&gt;"", IF(Table_dataReported[[#This Row],[conc]]="","Missing concentration","OK"),"")</f>
        <v/>
      </c>
      <c r="AY323" t="str">
        <f>IF(Table_dataReported[[#This Row],[sampleId]]&lt;&gt;"", IF(Table_dataReported[[#This Row],[conc]]="","Missing method of analysis","OK"),"")</f>
        <v/>
      </c>
    </row>
    <row r="324" spans="2:51" x14ac:dyDescent="0.45">
      <c r="B324" t="str">
        <f>IF(AND(Table_dataReported[[#This Row],[sampleId]]&lt;&gt;"",Table_dataReported[[#This Row],[specText]]&lt;&gt;""),_xlfn.CONCAT(Table_dataReported[[#This Row],[sampleId]],"_",Table_dataReported[[#This Row],[specText]]),"")</f>
        <v/>
      </c>
      <c r="I324" t="str">
        <f>IF(Table_dataReported[[#This Row],[traceElText]]&lt;&gt;"",VLOOKUP(Table_dataReported[[#This Row],[traceElText]],Table_traceEl[],2,FALSE),"")</f>
        <v/>
      </c>
      <c r="K324" t="str">
        <f>IF(Table_dataReported[[#This Row],[specText]]&lt;&gt;"",VLOOKUP(Table_dataReported[[#This Row],[specText]],Table_spec[],2,FALSE),"")</f>
        <v/>
      </c>
      <c r="N324" t="str">
        <f>IF(Table_dataReported[[#This Row],[unitText]]&lt;&gt;"",VLOOKUP(Table_dataReported[[#This Row],[unitText]],Table_unit[],2,FALSE),"")</f>
        <v/>
      </c>
      <c r="P324" t="str">
        <f>IF(Table_dataReported[[#This Row],[weightText]]&lt;&gt;"",VLOOKUP(Table_dataReported[[#This Row],[weightText]],Table_weight[],2,FALSE),"")</f>
        <v/>
      </c>
      <c r="R324" t="str">
        <f>IF(Table_dataReported[[#This Row],[methAnText]]&lt;&gt;"",VLOOKUP(Table_dataReported[[#This Row],[methAnText]],Table_methAn[],2,FALSE),"")</f>
        <v/>
      </c>
      <c r="AA324" t="str">
        <f>IF(Table_dataReported[[#This Row],[unitText2]]&lt;&gt;"",VLOOKUP(Table_dataReported[[#This Row],[unitText2]],Table_unit[],2,FALSE),"")</f>
        <v/>
      </c>
      <c r="AB324" t="str">
        <f>IF(Table_dataReported[[#This Row],[unitText2]]="%","dw","")</f>
        <v/>
      </c>
      <c r="AC324" t="str">
        <f>IF(Table_dataReported[[#This Row],[weightText2]]&lt;&gt;"",VLOOKUP(Table_dataReported[[#This Row],[weightText2]],Table_weight[],2,FALSE),"")</f>
        <v/>
      </c>
      <c r="AF324" t="str">
        <f>IF(Table_dataReported[[#This Row],[unitText3]]&lt;&gt;"",VLOOKUP(Table_dataReported[[#This Row],[unitText3]],Table_unit[],2,FALSE),"")</f>
        <v/>
      </c>
      <c r="AG324" t="str">
        <f>IF(Table_dataReported[[#This Row],[unitText3]]="%","dw","")</f>
        <v/>
      </c>
      <c r="AH324" t="str">
        <f>IF(Table_dataReported[[#This Row],[weightText3]]&lt;&gt;"",VLOOKUP(Table_dataReported[[#This Row],[weightText3]],Table_weight[],2,FALSE),"")</f>
        <v/>
      </c>
      <c r="AQ324" t="str">
        <f>IF(Table_dataReported[[#This Row],[sampleId]]&lt;&gt;"", IF(Table_dataReported[[#This Row],[recId]]="","Missing record identifier","OK"),"")</f>
        <v/>
      </c>
      <c r="AR324" t="str">
        <f>IF(Table_dataReported[[#This Row],[sampleId]]&lt;&gt;"", IF(Table_dataReported[[#This Row],[envComp]]="","Missing environmental compartment","OK"),"")</f>
        <v/>
      </c>
      <c r="AS324" t="str">
        <f>IF(Table_dataReported[[#This Row],[sampleId]]&lt;&gt;"", IF(Table_dataReported[[#This Row],[pristineLoc]]="","Missing pristine location","OK"),"")</f>
        <v/>
      </c>
      <c r="AT324" t="str">
        <f>IF(Table_dataReported[[#This Row],[sampleId]]&lt;&gt;"", IF(Table_dataReported[[#This Row],[sampleLocCM]]="","Missing sampling location","OK"),"")</f>
        <v/>
      </c>
      <c r="AU324" t="str">
        <f>IF(Table_dataReported[[#This Row],[sampleId]]&lt;&gt;"", IF(Table_dataReported[[#This Row],[sampleDate]]="","Missing sampling date","OK"),"")</f>
        <v/>
      </c>
      <c r="AV324" t="str">
        <f>IF(Table_dataReported[[#This Row],[sampleId]]&lt;&gt;"", IF(Table_dataReported[[#This Row],[traceElText]]="","Missing trace element","OK"),"")</f>
        <v/>
      </c>
      <c r="AW324" t="str">
        <f>IF(Table_dataReported[[#This Row],[sampleId]]&lt;&gt;"", IF(Table_dataReported[[#This Row],[specText]]="","Missing speciation","OK"),"")</f>
        <v/>
      </c>
      <c r="AX324" t="str">
        <f>IF(Table_dataReported[[#This Row],[sampleId]]&lt;&gt;"", IF(Table_dataReported[[#This Row],[conc]]="","Missing concentration","OK"),"")</f>
        <v/>
      </c>
      <c r="AY324" t="str">
        <f>IF(Table_dataReported[[#This Row],[sampleId]]&lt;&gt;"", IF(Table_dataReported[[#This Row],[conc]]="","Missing method of analysis","OK"),"")</f>
        <v/>
      </c>
    </row>
    <row r="325" spans="2:51" x14ac:dyDescent="0.45">
      <c r="B325" t="str">
        <f>IF(AND(Table_dataReported[[#This Row],[sampleId]]&lt;&gt;"",Table_dataReported[[#This Row],[specText]]&lt;&gt;""),_xlfn.CONCAT(Table_dataReported[[#This Row],[sampleId]],"_",Table_dataReported[[#This Row],[specText]]),"")</f>
        <v/>
      </c>
      <c r="I325" t="str">
        <f>IF(Table_dataReported[[#This Row],[traceElText]]&lt;&gt;"",VLOOKUP(Table_dataReported[[#This Row],[traceElText]],Table_traceEl[],2,FALSE),"")</f>
        <v/>
      </c>
      <c r="K325" t="str">
        <f>IF(Table_dataReported[[#This Row],[specText]]&lt;&gt;"",VLOOKUP(Table_dataReported[[#This Row],[specText]],Table_spec[],2,FALSE),"")</f>
        <v/>
      </c>
      <c r="N325" t="str">
        <f>IF(Table_dataReported[[#This Row],[unitText]]&lt;&gt;"",VLOOKUP(Table_dataReported[[#This Row],[unitText]],Table_unit[],2,FALSE),"")</f>
        <v/>
      </c>
      <c r="P325" t="str">
        <f>IF(Table_dataReported[[#This Row],[weightText]]&lt;&gt;"",VLOOKUP(Table_dataReported[[#This Row],[weightText]],Table_weight[],2,FALSE),"")</f>
        <v/>
      </c>
      <c r="R325" t="str">
        <f>IF(Table_dataReported[[#This Row],[methAnText]]&lt;&gt;"",VLOOKUP(Table_dataReported[[#This Row],[methAnText]],Table_methAn[],2,FALSE),"")</f>
        <v/>
      </c>
      <c r="AA325" t="str">
        <f>IF(Table_dataReported[[#This Row],[unitText2]]&lt;&gt;"",VLOOKUP(Table_dataReported[[#This Row],[unitText2]],Table_unit[],2,FALSE),"")</f>
        <v/>
      </c>
      <c r="AB325" t="str">
        <f>IF(Table_dataReported[[#This Row],[unitText2]]="%","dw","")</f>
        <v/>
      </c>
      <c r="AC325" t="str">
        <f>IF(Table_dataReported[[#This Row],[weightText2]]&lt;&gt;"",VLOOKUP(Table_dataReported[[#This Row],[weightText2]],Table_weight[],2,FALSE),"")</f>
        <v/>
      </c>
      <c r="AF325" t="str">
        <f>IF(Table_dataReported[[#This Row],[unitText3]]&lt;&gt;"",VLOOKUP(Table_dataReported[[#This Row],[unitText3]],Table_unit[],2,FALSE),"")</f>
        <v/>
      </c>
      <c r="AG325" t="str">
        <f>IF(Table_dataReported[[#This Row],[unitText3]]="%","dw","")</f>
        <v/>
      </c>
      <c r="AH325" t="str">
        <f>IF(Table_dataReported[[#This Row],[weightText3]]&lt;&gt;"",VLOOKUP(Table_dataReported[[#This Row],[weightText3]],Table_weight[],2,FALSE),"")</f>
        <v/>
      </c>
      <c r="AQ325" t="str">
        <f>IF(Table_dataReported[[#This Row],[sampleId]]&lt;&gt;"", IF(Table_dataReported[[#This Row],[recId]]="","Missing record identifier","OK"),"")</f>
        <v/>
      </c>
      <c r="AR325" t="str">
        <f>IF(Table_dataReported[[#This Row],[sampleId]]&lt;&gt;"", IF(Table_dataReported[[#This Row],[envComp]]="","Missing environmental compartment","OK"),"")</f>
        <v/>
      </c>
      <c r="AS325" t="str">
        <f>IF(Table_dataReported[[#This Row],[sampleId]]&lt;&gt;"", IF(Table_dataReported[[#This Row],[pristineLoc]]="","Missing pristine location","OK"),"")</f>
        <v/>
      </c>
      <c r="AT325" t="str">
        <f>IF(Table_dataReported[[#This Row],[sampleId]]&lt;&gt;"", IF(Table_dataReported[[#This Row],[sampleLocCM]]="","Missing sampling location","OK"),"")</f>
        <v/>
      </c>
      <c r="AU325" t="str">
        <f>IF(Table_dataReported[[#This Row],[sampleId]]&lt;&gt;"", IF(Table_dataReported[[#This Row],[sampleDate]]="","Missing sampling date","OK"),"")</f>
        <v/>
      </c>
      <c r="AV325" t="str">
        <f>IF(Table_dataReported[[#This Row],[sampleId]]&lt;&gt;"", IF(Table_dataReported[[#This Row],[traceElText]]="","Missing trace element","OK"),"")</f>
        <v/>
      </c>
      <c r="AW325" t="str">
        <f>IF(Table_dataReported[[#This Row],[sampleId]]&lt;&gt;"", IF(Table_dataReported[[#This Row],[specText]]="","Missing speciation","OK"),"")</f>
        <v/>
      </c>
      <c r="AX325" t="str">
        <f>IF(Table_dataReported[[#This Row],[sampleId]]&lt;&gt;"", IF(Table_dataReported[[#This Row],[conc]]="","Missing concentration","OK"),"")</f>
        <v/>
      </c>
      <c r="AY325" t="str">
        <f>IF(Table_dataReported[[#This Row],[sampleId]]&lt;&gt;"", IF(Table_dataReported[[#This Row],[conc]]="","Missing method of analysis","OK"),"")</f>
        <v/>
      </c>
    </row>
    <row r="326" spans="2:51" x14ac:dyDescent="0.45">
      <c r="B326" t="str">
        <f>IF(AND(Table_dataReported[[#This Row],[sampleId]]&lt;&gt;"",Table_dataReported[[#This Row],[specText]]&lt;&gt;""),_xlfn.CONCAT(Table_dataReported[[#This Row],[sampleId]],"_",Table_dataReported[[#This Row],[specText]]),"")</f>
        <v/>
      </c>
      <c r="I326" t="str">
        <f>IF(Table_dataReported[[#This Row],[traceElText]]&lt;&gt;"",VLOOKUP(Table_dataReported[[#This Row],[traceElText]],Table_traceEl[],2,FALSE),"")</f>
        <v/>
      </c>
      <c r="K326" t="str">
        <f>IF(Table_dataReported[[#This Row],[specText]]&lt;&gt;"",VLOOKUP(Table_dataReported[[#This Row],[specText]],Table_spec[],2,FALSE),"")</f>
        <v/>
      </c>
      <c r="N326" t="str">
        <f>IF(Table_dataReported[[#This Row],[unitText]]&lt;&gt;"",VLOOKUP(Table_dataReported[[#This Row],[unitText]],Table_unit[],2,FALSE),"")</f>
        <v/>
      </c>
      <c r="P326" t="str">
        <f>IF(Table_dataReported[[#This Row],[weightText]]&lt;&gt;"",VLOOKUP(Table_dataReported[[#This Row],[weightText]],Table_weight[],2,FALSE),"")</f>
        <v/>
      </c>
      <c r="R326" t="str">
        <f>IF(Table_dataReported[[#This Row],[methAnText]]&lt;&gt;"",VLOOKUP(Table_dataReported[[#This Row],[methAnText]],Table_methAn[],2,FALSE),"")</f>
        <v/>
      </c>
      <c r="AA326" t="str">
        <f>IF(Table_dataReported[[#This Row],[unitText2]]&lt;&gt;"",VLOOKUP(Table_dataReported[[#This Row],[unitText2]],Table_unit[],2,FALSE),"")</f>
        <v/>
      </c>
      <c r="AB326" t="str">
        <f>IF(Table_dataReported[[#This Row],[unitText2]]="%","dw","")</f>
        <v/>
      </c>
      <c r="AC326" t="str">
        <f>IF(Table_dataReported[[#This Row],[weightText2]]&lt;&gt;"",VLOOKUP(Table_dataReported[[#This Row],[weightText2]],Table_weight[],2,FALSE),"")</f>
        <v/>
      </c>
      <c r="AF326" t="str">
        <f>IF(Table_dataReported[[#This Row],[unitText3]]&lt;&gt;"",VLOOKUP(Table_dataReported[[#This Row],[unitText3]],Table_unit[],2,FALSE),"")</f>
        <v/>
      </c>
      <c r="AG326" t="str">
        <f>IF(Table_dataReported[[#This Row],[unitText3]]="%","dw","")</f>
        <v/>
      </c>
      <c r="AH326" t="str">
        <f>IF(Table_dataReported[[#This Row],[weightText3]]&lt;&gt;"",VLOOKUP(Table_dataReported[[#This Row],[weightText3]],Table_weight[],2,FALSE),"")</f>
        <v/>
      </c>
      <c r="AQ326" t="str">
        <f>IF(Table_dataReported[[#This Row],[sampleId]]&lt;&gt;"", IF(Table_dataReported[[#This Row],[recId]]="","Missing record identifier","OK"),"")</f>
        <v/>
      </c>
      <c r="AR326" t="str">
        <f>IF(Table_dataReported[[#This Row],[sampleId]]&lt;&gt;"", IF(Table_dataReported[[#This Row],[envComp]]="","Missing environmental compartment","OK"),"")</f>
        <v/>
      </c>
      <c r="AS326" t="str">
        <f>IF(Table_dataReported[[#This Row],[sampleId]]&lt;&gt;"", IF(Table_dataReported[[#This Row],[pristineLoc]]="","Missing pristine location","OK"),"")</f>
        <v/>
      </c>
      <c r="AT326" t="str">
        <f>IF(Table_dataReported[[#This Row],[sampleId]]&lt;&gt;"", IF(Table_dataReported[[#This Row],[sampleLocCM]]="","Missing sampling location","OK"),"")</f>
        <v/>
      </c>
      <c r="AU326" t="str">
        <f>IF(Table_dataReported[[#This Row],[sampleId]]&lt;&gt;"", IF(Table_dataReported[[#This Row],[sampleDate]]="","Missing sampling date","OK"),"")</f>
        <v/>
      </c>
      <c r="AV326" t="str">
        <f>IF(Table_dataReported[[#This Row],[sampleId]]&lt;&gt;"", IF(Table_dataReported[[#This Row],[traceElText]]="","Missing trace element","OK"),"")</f>
        <v/>
      </c>
      <c r="AW326" t="str">
        <f>IF(Table_dataReported[[#This Row],[sampleId]]&lt;&gt;"", IF(Table_dataReported[[#This Row],[specText]]="","Missing speciation","OK"),"")</f>
        <v/>
      </c>
      <c r="AX326" t="str">
        <f>IF(Table_dataReported[[#This Row],[sampleId]]&lt;&gt;"", IF(Table_dataReported[[#This Row],[conc]]="","Missing concentration","OK"),"")</f>
        <v/>
      </c>
      <c r="AY326" t="str">
        <f>IF(Table_dataReported[[#This Row],[sampleId]]&lt;&gt;"", IF(Table_dataReported[[#This Row],[conc]]="","Missing method of analysis","OK"),"")</f>
        <v/>
      </c>
    </row>
    <row r="327" spans="2:51" x14ac:dyDescent="0.45">
      <c r="B327" t="str">
        <f>IF(AND(Table_dataReported[[#This Row],[sampleId]]&lt;&gt;"",Table_dataReported[[#This Row],[specText]]&lt;&gt;""),_xlfn.CONCAT(Table_dataReported[[#This Row],[sampleId]],"_",Table_dataReported[[#This Row],[specText]]),"")</f>
        <v/>
      </c>
      <c r="I327" t="str">
        <f>IF(Table_dataReported[[#This Row],[traceElText]]&lt;&gt;"",VLOOKUP(Table_dataReported[[#This Row],[traceElText]],Table_traceEl[],2,FALSE),"")</f>
        <v/>
      </c>
      <c r="K327" t="str">
        <f>IF(Table_dataReported[[#This Row],[specText]]&lt;&gt;"",VLOOKUP(Table_dataReported[[#This Row],[specText]],Table_spec[],2,FALSE),"")</f>
        <v/>
      </c>
      <c r="N327" t="str">
        <f>IF(Table_dataReported[[#This Row],[unitText]]&lt;&gt;"",VLOOKUP(Table_dataReported[[#This Row],[unitText]],Table_unit[],2,FALSE),"")</f>
        <v/>
      </c>
      <c r="P327" t="str">
        <f>IF(Table_dataReported[[#This Row],[weightText]]&lt;&gt;"",VLOOKUP(Table_dataReported[[#This Row],[weightText]],Table_weight[],2,FALSE),"")</f>
        <v/>
      </c>
      <c r="R327" t="str">
        <f>IF(Table_dataReported[[#This Row],[methAnText]]&lt;&gt;"",VLOOKUP(Table_dataReported[[#This Row],[methAnText]],Table_methAn[],2,FALSE),"")</f>
        <v/>
      </c>
      <c r="AA327" t="str">
        <f>IF(Table_dataReported[[#This Row],[unitText2]]&lt;&gt;"",VLOOKUP(Table_dataReported[[#This Row],[unitText2]],Table_unit[],2,FALSE),"")</f>
        <v/>
      </c>
      <c r="AB327" t="str">
        <f>IF(Table_dataReported[[#This Row],[unitText2]]="%","dw","")</f>
        <v/>
      </c>
      <c r="AC327" t="str">
        <f>IF(Table_dataReported[[#This Row],[weightText2]]&lt;&gt;"",VLOOKUP(Table_dataReported[[#This Row],[weightText2]],Table_weight[],2,FALSE),"")</f>
        <v/>
      </c>
      <c r="AF327" t="str">
        <f>IF(Table_dataReported[[#This Row],[unitText3]]&lt;&gt;"",VLOOKUP(Table_dataReported[[#This Row],[unitText3]],Table_unit[],2,FALSE),"")</f>
        <v/>
      </c>
      <c r="AG327" t="str">
        <f>IF(Table_dataReported[[#This Row],[unitText3]]="%","dw","")</f>
        <v/>
      </c>
      <c r="AH327" t="str">
        <f>IF(Table_dataReported[[#This Row],[weightText3]]&lt;&gt;"",VLOOKUP(Table_dataReported[[#This Row],[weightText3]],Table_weight[],2,FALSE),"")</f>
        <v/>
      </c>
      <c r="AQ327" t="str">
        <f>IF(Table_dataReported[[#This Row],[sampleId]]&lt;&gt;"", IF(Table_dataReported[[#This Row],[recId]]="","Missing record identifier","OK"),"")</f>
        <v/>
      </c>
      <c r="AR327" t="str">
        <f>IF(Table_dataReported[[#This Row],[sampleId]]&lt;&gt;"", IF(Table_dataReported[[#This Row],[envComp]]="","Missing environmental compartment","OK"),"")</f>
        <v/>
      </c>
      <c r="AS327" t="str">
        <f>IF(Table_dataReported[[#This Row],[sampleId]]&lt;&gt;"", IF(Table_dataReported[[#This Row],[pristineLoc]]="","Missing pristine location","OK"),"")</f>
        <v/>
      </c>
      <c r="AT327" t="str">
        <f>IF(Table_dataReported[[#This Row],[sampleId]]&lt;&gt;"", IF(Table_dataReported[[#This Row],[sampleLocCM]]="","Missing sampling location","OK"),"")</f>
        <v/>
      </c>
      <c r="AU327" t="str">
        <f>IF(Table_dataReported[[#This Row],[sampleId]]&lt;&gt;"", IF(Table_dataReported[[#This Row],[sampleDate]]="","Missing sampling date","OK"),"")</f>
        <v/>
      </c>
      <c r="AV327" t="str">
        <f>IF(Table_dataReported[[#This Row],[sampleId]]&lt;&gt;"", IF(Table_dataReported[[#This Row],[traceElText]]="","Missing trace element","OK"),"")</f>
        <v/>
      </c>
      <c r="AW327" t="str">
        <f>IF(Table_dataReported[[#This Row],[sampleId]]&lt;&gt;"", IF(Table_dataReported[[#This Row],[specText]]="","Missing speciation","OK"),"")</f>
        <v/>
      </c>
      <c r="AX327" t="str">
        <f>IF(Table_dataReported[[#This Row],[sampleId]]&lt;&gt;"", IF(Table_dataReported[[#This Row],[conc]]="","Missing concentration","OK"),"")</f>
        <v/>
      </c>
      <c r="AY327" t="str">
        <f>IF(Table_dataReported[[#This Row],[sampleId]]&lt;&gt;"", IF(Table_dataReported[[#This Row],[conc]]="","Missing method of analysis","OK"),"")</f>
        <v/>
      </c>
    </row>
    <row r="328" spans="2:51" x14ac:dyDescent="0.45">
      <c r="B328" t="str">
        <f>IF(AND(Table_dataReported[[#This Row],[sampleId]]&lt;&gt;"",Table_dataReported[[#This Row],[specText]]&lt;&gt;""),_xlfn.CONCAT(Table_dataReported[[#This Row],[sampleId]],"_",Table_dataReported[[#This Row],[specText]]),"")</f>
        <v/>
      </c>
      <c r="I328" t="str">
        <f>IF(Table_dataReported[[#This Row],[traceElText]]&lt;&gt;"",VLOOKUP(Table_dataReported[[#This Row],[traceElText]],Table_traceEl[],2,FALSE),"")</f>
        <v/>
      </c>
      <c r="K328" t="str">
        <f>IF(Table_dataReported[[#This Row],[specText]]&lt;&gt;"",VLOOKUP(Table_dataReported[[#This Row],[specText]],Table_spec[],2,FALSE),"")</f>
        <v/>
      </c>
      <c r="N328" t="str">
        <f>IF(Table_dataReported[[#This Row],[unitText]]&lt;&gt;"",VLOOKUP(Table_dataReported[[#This Row],[unitText]],Table_unit[],2,FALSE),"")</f>
        <v/>
      </c>
      <c r="P328" t="str">
        <f>IF(Table_dataReported[[#This Row],[weightText]]&lt;&gt;"",VLOOKUP(Table_dataReported[[#This Row],[weightText]],Table_weight[],2,FALSE),"")</f>
        <v/>
      </c>
      <c r="R328" t="str">
        <f>IF(Table_dataReported[[#This Row],[methAnText]]&lt;&gt;"",VLOOKUP(Table_dataReported[[#This Row],[methAnText]],Table_methAn[],2,FALSE),"")</f>
        <v/>
      </c>
      <c r="AA328" t="str">
        <f>IF(Table_dataReported[[#This Row],[unitText2]]&lt;&gt;"",VLOOKUP(Table_dataReported[[#This Row],[unitText2]],Table_unit[],2,FALSE),"")</f>
        <v/>
      </c>
      <c r="AB328" t="str">
        <f>IF(Table_dataReported[[#This Row],[unitText2]]="%","dw","")</f>
        <v/>
      </c>
      <c r="AC328" t="str">
        <f>IF(Table_dataReported[[#This Row],[weightText2]]&lt;&gt;"",VLOOKUP(Table_dataReported[[#This Row],[weightText2]],Table_weight[],2,FALSE),"")</f>
        <v/>
      </c>
      <c r="AF328" t="str">
        <f>IF(Table_dataReported[[#This Row],[unitText3]]&lt;&gt;"",VLOOKUP(Table_dataReported[[#This Row],[unitText3]],Table_unit[],2,FALSE),"")</f>
        <v/>
      </c>
      <c r="AG328" t="str">
        <f>IF(Table_dataReported[[#This Row],[unitText3]]="%","dw","")</f>
        <v/>
      </c>
      <c r="AH328" t="str">
        <f>IF(Table_dataReported[[#This Row],[weightText3]]&lt;&gt;"",VLOOKUP(Table_dataReported[[#This Row],[weightText3]],Table_weight[],2,FALSE),"")</f>
        <v/>
      </c>
      <c r="AQ328" t="str">
        <f>IF(Table_dataReported[[#This Row],[sampleId]]&lt;&gt;"", IF(Table_dataReported[[#This Row],[recId]]="","Missing record identifier","OK"),"")</f>
        <v/>
      </c>
      <c r="AR328" t="str">
        <f>IF(Table_dataReported[[#This Row],[sampleId]]&lt;&gt;"", IF(Table_dataReported[[#This Row],[envComp]]="","Missing environmental compartment","OK"),"")</f>
        <v/>
      </c>
      <c r="AS328" t="str">
        <f>IF(Table_dataReported[[#This Row],[sampleId]]&lt;&gt;"", IF(Table_dataReported[[#This Row],[pristineLoc]]="","Missing pristine location","OK"),"")</f>
        <v/>
      </c>
      <c r="AT328" t="str">
        <f>IF(Table_dataReported[[#This Row],[sampleId]]&lt;&gt;"", IF(Table_dataReported[[#This Row],[sampleLocCM]]="","Missing sampling location","OK"),"")</f>
        <v/>
      </c>
      <c r="AU328" t="str">
        <f>IF(Table_dataReported[[#This Row],[sampleId]]&lt;&gt;"", IF(Table_dataReported[[#This Row],[sampleDate]]="","Missing sampling date","OK"),"")</f>
        <v/>
      </c>
      <c r="AV328" t="str">
        <f>IF(Table_dataReported[[#This Row],[sampleId]]&lt;&gt;"", IF(Table_dataReported[[#This Row],[traceElText]]="","Missing trace element","OK"),"")</f>
        <v/>
      </c>
      <c r="AW328" t="str">
        <f>IF(Table_dataReported[[#This Row],[sampleId]]&lt;&gt;"", IF(Table_dataReported[[#This Row],[specText]]="","Missing speciation","OK"),"")</f>
        <v/>
      </c>
      <c r="AX328" t="str">
        <f>IF(Table_dataReported[[#This Row],[sampleId]]&lt;&gt;"", IF(Table_dataReported[[#This Row],[conc]]="","Missing concentration","OK"),"")</f>
        <v/>
      </c>
      <c r="AY328" t="str">
        <f>IF(Table_dataReported[[#This Row],[sampleId]]&lt;&gt;"", IF(Table_dataReported[[#This Row],[conc]]="","Missing method of analysis","OK"),"")</f>
        <v/>
      </c>
    </row>
    <row r="329" spans="2:51" x14ac:dyDescent="0.45">
      <c r="B329" t="str">
        <f>IF(AND(Table_dataReported[[#This Row],[sampleId]]&lt;&gt;"",Table_dataReported[[#This Row],[specText]]&lt;&gt;""),_xlfn.CONCAT(Table_dataReported[[#This Row],[sampleId]],"_",Table_dataReported[[#This Row],[specText]]),"")</f>
        <v/>
      </c>
      <c r="I329" t="str">
        <f>IF(Table_dataReported[[#This Row],[traceElText]]&lt;&gt;"",VLOOKUP(Table_dataReported[[#This Row],[traceElText]],Table_traceEl[],2,FALSE),"")</f>
        <v/>
      </c>
      <c r="K329" t="str">
        <f>IF(Table_dataReported[[#This Row],[specText]]&lt;&gt;"",VLOOKUP(Table_dataReported[[#This Row],[specText]],Table_spec[],2,FALSE),"")</f>
        <v/>
      </c>
      <c r="N329" t="str">
        <f>IF(Table_dataReported[[#This Row],[unitText]]&lt;&gt;"",VLOOKUP(Table_dataReported[[#This Row],[unitText]],Table_unit[],2,FALSE),"")</f>
        <v/>
      </c>
      <c r="P329" t="str">
        <f>IF(Table_dataReported[[#This Row],[weightText]]&lt;&gt;"",VLOOKUP(Table_dataReported[[#This Row],[weightText]],Table_weight[],2,FALSE),"")</f>
        <v/>
      </c>
      <c r="R329" t="str">
        <f>IF(Table_dataReported[[#This Row],[methAnText]]&lt;&gt;"",VLOOKUP(Table_dataReported[[#This Row],[methAnText]],Table_methAn[],2,FALSE),"")</f>
        <v/>
      </c>
      <c r="AA329" t="str">
        <f>IF(Table_dataReported[[#This Row],[unitText2]]&lt;&gt;"",VLOOKUP(Table_dataReported[[#This Row],[unitText2]],Table_unit[],2,FALSE),"")</f>
        <v/>
      </c>
      <c r="AB329" t="str">
        <f>IF(Table_dataReported[[#This Row],[unitText2]]="%","dw","")</f>
        <v/>
      </c>
      <c r="AC329" t="str">
        <f>IF(Table_dataReported[[#This Row],[weightText2]]&lt;&gt;"",VLOOKUP(Table_dataReported[[#This Row],[weightText2]],Table_weight[],2,FALSE),"")</f>
        <v/>
      </c>
      <c r="AF329" t="str">
        <f>IF(Table_dataReported[[#This Row],[unitText3]]&lt;&gt;"",VLOOKUP(Table_dataReported[[#This Row],[unitText3]],Table_unit[],2,FALSE),"")</f>
        <v/>
      </c>
      <c r="AG329" t="str">
        <f>IF(Table_dataReported[[#This Row],[unitText3]]="%","dw","")</f>
        <v/>
      </c>
      <c r="AH329" t="str">
        <f>IF(Table_dataReported[[#This Row],[weightText3]]&lt;&gt;"",VLOOKUP(Table_dataReported[[#This Row],[weightText3]],Table_weight[],2,FALSE),"")</f>
        <v/>
      </c>
      <c r="AQ329" t="str">
        <f>IF(Table_dataReported[[#This Row],[sampleId]]&lt;&gt;"", IF(Table_dataReported[[#This Row],[recId]]="","Missing record identifier","OK"),"")</f>
        <v/>
      </c>
      <c r="AR329" t="str">
        <f>IF(Table_dataReported[[#This Row],[sampleId]]&lt;&gt;"", IF(Table_dataReported[[#This Row],[envComp]]="","Missing environmental compartment","OK"),"")</f>
        <v/>
      </c>
      <c r="AS329" t="str">
        <f>IF(Table_dataReported[[#This Row],[sampleId]]&lt;&gt;"", IF(Table_dataReported[[#This Row],[pristineLoc]]="","Missing pristine location","OK"),"")</f>
        <v/>
      </c>
      <c r="AT329" t="str">
        <f>IF(Table_dataReported[[#This Row],[sampleId]]&lt;&gt;"", IF(Table_dataReported[[#This Row],[sampleLocCM]]="","Missing sampling location","OK"),"")</f>
        <v/>
      </c>
      <c r="AU329" t="str">
        <f>IF(Table_dataReported[[#This Row],[sampleId]]&lt;&gt;"", IF(Table_dataReported[[#This Row],[sampleDate]]="","Missing sampling date","OK"),"")</f>
        <v/>
      </c>
      <c r="AV329" t="str">
        <f>IF(Table_dataReported[[#This Row],[sampleId]]&lt;&gt;"", IF(Table_dataReported[[#This Row],[traceElText]]="","Missing trace element","OK"),"")</f>
        <v/>
      </c>
      <c r="AW329" t="str">
        <f>IF(Table_dataReported[[#This Row],[sampleId]]&lt;&gt;"", IF(Table_dataReported[[#This Row],[specText]]="","Missing speciation","OK"),"")</f>
        <v/>
      </c>
      <c r="AX329" t="str">
        <f>IF(Table_dataReported[[#This Row],[sampleId]]&lt;&gt;"", IF(Table_dataReported[[#This Row],[conc]]="","Missing concentration","OK"),"")</f>
        <v/>
      </c>
      <c r="AY329" t="str">
        <f>IF(Table_dataReported[[#This Row],[sampleId]]&lt;&gt;"", IF(Table_dataReported[[#This Row],[conc]]="","Missing method of analysis","OK"),"")</f>
        <v/>
      </c>
    </row>
    <row r="330" spans="2:51" x14ac:dyDescent="0.45">
      <c r="B330" t="str">
        <f>IF(AND(Table_dataReported[[#This Row],[sampleId]]&lt;&gt;"",Table_dataReported[[#This Row],[specText]]&lt;&gt;""),_xlfn.CONCAT(Table_dataReported[[#This Row],[sampleId]],"_",Table_dataReported[[#This Row],[specText]]),"")</f>
        <v/>
      </c>
      <c r="I330" t="str">
        <f>IF(Table_dataReported[[#This Row],[traceElText]]&lt;&gt;"",VLOOKUP(Table_dataReported[[#This Row],[traceElText]],Table_traceEl[],2,FALSE),"")</f>
        <v/>
      </c>
      <c r="K330" t="str">
        <f>IF(Table_dataReported[[#This Row],[specText]]&lt;&gt;"",VLOOKUP(Table_dataReported[[#This Row],[specText]],Table_spec[],2,FALSE),"")</f>
        <v/>
      </c>
      <c r="N330" t="str">
        <f>IF(Table_dataReported[[#This Row],[unitText]]&lt;&gt;"",VLOOKUP(Table_dataReported[[#This Row],[unitText]],Table_unit[],2,FALSE),"")</f>
        <v/>
      </c>
      <c r="P330" t="str">
        <f>IF(Table_dataReported[[#This Row],[weightText]]&lt;&gt;"",VLOOKUP(Table_dataReported[[#This Row],[weightText]],Table_weight[],2,FALSE),"")</f>
        <v/>
      </c>
      <c r="R330" t="str">
        <f>IF(Table_dataReported[[#This Row],[methAnText]]&lt;&gt;"",VLOOKUP(Table_dataReported[[#This Row],[methAnText]],Table_methAn[],2,FALSE),"")</f>
        <v/>
      </c>
      <c r="AA330" t="str">
        <f>IF(Table_dataReported[[#This Row],[unitText2]]&lt;&gt;"",VLOOKUP(Table_dataReported[[#This Row],[unitText2]],Table_unit[],2,FALSE),"")</f>
        <v/>
      </c>
      <c r="AB330" t="str">
        <f>IF(Table_dataReported[[#This Row],[unitText2]]="%","dw","")</f>
        <v/>
      </c>
      <c r="AC330" t="str">
        <f>IF(Table_dataReported[[#This Row],[weightText2]]&lt;&gt;"",VLOOKUP(Table_dataReported[[#This Row],[weightText2]],Table_weight[],2,FALSE),"")</f>
        <v/>
      </c>
      <c r="AF330" t="str">
        <f>IF(Table_dataReported[[#This Row],[unitText3]]&lt;&gt;"",VLOOKUP(Table_dataReported[[#This Row],[unitText3]],Table_unit[],2,FALSE),"")</f>
        <v/>
      </c>
      <c r="AG330" t="str">
        <f>IF(Table_dataReported[[#This Row],[unitText3]]="%","dw","")</f>
        <v/>
      </c>
      <c r="AH330" t="str">
        <f>IF(Table_dataReported[[#This Row],[weightText3]]&lt;&gt;"",VLOOKUP(Table_dataReported[[#This Row],[weightText3]],Table_weight[],2,FALSE),"")</f>
        <v/>
      </c>
      <c r="AQ330" t="str">
        <f>IF(Table_dataReported[[#This Row],[sampleId]]&lt;&gt;"", IF(Table_dataReported[[#This Row],[recId]]="","Missing record identifier","OK"),"")</f>
        <v/>
      </c>
      <c r="AR330" t="str">
        <f>IF(Table_dataReported[[#This Row],[sampleId]]&lt;&gt;"", IF(Table_dataReported[[#This Row],[envComp]]="","Missing environmental compartment","OK"),"")</f>
        <v/>
      </c>
      <c r="AS330" t="str">
        <f>IF(Table_dataReported[[#This Row],[sampleId]]&lt;&gt;"", IF(Table_dataReported[[#This Row],[pristineLoc]]="","Missing pristine location","OK"),"")</f>
        <v/>
      </c>
      <c r="AT330" t="str">
        <f>IF(Table_dataReported[[#This Row],[sampleId]]&lt;&gt;"", IF(Table_dataReported[[#This Row],[sampleLocCM]]="","Missing sampling location","OK"),"")</f>
        <v/>
      </c>
      <c r="AU330" t="str">
        <f>IF(Table_dataReported[[#This Row],[sampleId]]&lt;&gt;"", IF(Table_dataReported[[#This Row],[sampleDate]]="","Missing sampling date","OK"),"")</f>
        <v/>
      </c>
      <c r="AV330" t="str">
        <f>IF(Table_dataReported[[#This Row],[sampleId]]&lt;&gt;"", IF(Table_dataReported[[#This Row],[traceElText]]="","Missing trace element","OK"),"")</f>
        <v/>
      </c>
      <c r="AW330" t="str">
        <f>IF(Table_dataReported[[#This Row],[sampleId]]&lt;&gt;"", IF(Table_dataReported[[#This Row],[specText]]="","Missing speciation","OK"),"")</f>
        <v/>
      </c>
      <c r="AX330" t="str">
        <f>IF(Table_dataReported[[#This Row],[sampleId]]&lt;&gt;"", IF(Table_dataReported[[#This Row],[conc]]="","Missing concentration","OK"),"")</f>
        <v/>
      </c>
      <c r="AY330" t="str">
        <f>IF(Table_dataReported[[#This Row],[sampleId]]&lt;&gt;"", IF(Table_dataReported[[#This Row],[conc]]="","Missing method of analysis","OK"),"")</f>
        <v/>
      </c>
    </row>
    <row r="331" spans="2:51" x14ac:dyDescent="0.45">
      <c r="B331" t="str">
        <f>IF(AND(Table_dataReported[[#This Row],[sampleId]]&lt;&gt;"",Table_dataReported[[#This Row],[specText]]&lt;&gt;""),_xlfn.CONCAT(Table_dataReported[[#This Row],[sampleId]],"_",Table_dataReported[[#This Row],[specText]]),"")</f>
        <v/>
      </c>
      <c r="I331" t="str">
        <f>IF(Table_dataReported[[#This Row],[traceElText]]&lt;&gt;"",VLOOKUP(Table_dataReported[[#This Row],[traceElText]],Table_traceEl[],2,FALSE),"")</f>
        <v/>
      </c>
      <c r="K331" t="str">
        <f>IF(Table_dataReported[[#This Row],[specText]]&lt;&gt;"",VLOOKUP(Table_dataReported[[#This Row],[specText]],Table_spec[],2,FALSE),"")</f>
        <v/>
      </c>
      <c r="N331" t="str">
        <f>IF(Table_dataReported[[#This Row],[unitText]]&lt;&gt;"",VLOOKUP(Table_dataReported[[#This Row],[unitText]],Table_unit[],2,FALSE),"")</f>
        <v/>
      </c>
      <c r="P331" t="str">
        <f>IF(Table_dataReported[[#This Row],[weightText]]&lt;&gt;"",VLOOKUP(Table_dataReported[[#This Row],[weightText]],Table_weight[],2,FALSE),"")</f>
        <v/>
      </c>
      <c r="R331" t="str">
        <f>IF(Table_dataReported[[#This Row],[methAnText]]&lt;&gt;"",VLOOKUP(Table_dataReported[[#This Row],[methAnText]],Table_methAn[],2,FALSE),"")</f>
        <v/>
      </c>
      <c r="AA331" t="str">
        <f>IF(Table_dataReported[[#This Row],[unitText2]]&lt;&gt;"",VLOOKUP(Table_dataReported[[#This Row],[unitText2]],Table_unit[],2,FALSE),"")</f>
        <v/>
      </c>
      <c r="AB331" t="str">
        <f>IF(Table_dataReported[[#This Row],[unitText2]]="%","dw","")</f>
        <v/>
      </c>
      <c r="AC331" t="str">
        <f>IF(Table_dataReported[[#This Row],[weightText2]]&lt;&gt;"",VLOOKUP(Table_dataReported[[#This Row],[weightText2]],Table_weight[],2,FALSE),"")</f>
        <v/>
      </c>
      <c r="AF331" t="str">
        <f>IF(Table_dataReported[[#This Row],[unitText3]]&lt;&gt;"",VLOOKUP(Table_dataReported[[#This Row],[unitText3]],Table_unit[],2,FALSE),"")</f>
        <v/>
      </c>
      <c r="AG331" t="str">
        <f>IF(Table_dataReported[[#This Row],[unitText3]]="%","dw","")</f>
        <v/>
      </c>
      <c r="AH331" t="str">
        <f>IF(Table_dataReported[[#This Row],[weightText3]]&lt;&gt;"",VLOOKUP(Table_dataReported[[#This Row],[weightText3]],Table_weight[],2,FALSE),"")</f>
        <v/>
      </c>
      <c r="AQ331" t="str">
        <f>IF(Table_dataReported[[#This Row],[sampleId]]&lt;&gt;"", IF(Table_dataReported[[#This Row],[recId]]="","Missing record identifier","OK"),"")</f>
        <v/>
      </c>
      <c r="AR331" t="str">
        <f>IF(Table_dataReported[[#This Row],[sampleId]]&lt;&gt;"", IF(Table_dataReported[[#This Row],[envComp]]="","Missing environmental compartment","OK"),"")</f>
        <v/>
      </c>
      <c r="AS331" t="str">
        <f>IF(Table_dataReported[[#This Row],[sampleId]]&lt;&gt;"", IF(Table_dataReported[[#This Row],[pristineLoc]]="","Missing pristine location","OK"),"")</f>
        <v/>
      </c>
      <c r="AT331" t="str">
        <f>IF(Table_dataReported[[#This Row],[sampleId]]&lt;&gt;"", IF(Table_dataReported[[#This Row],[sampleLocCM]]="","Missing sampling location","OK"),"")</f>
        <v/>
      </c>
      <c r="AU331" t="str">
        <f>IF(Table_dataReported[[#This Row],[sampleId]]&lt;&gt;"", IF(Table_dataReported[[#This Row],[sampleDate]]="","Missing sampling date","OK"),"")</f>
        <v/>
      </c>
      <c r="AV331" t="str">
        <f>IF(Table_dataReported[[#This Row],[sampleId]]&lt;&gt;"", IF(Table_dataReported[[#This Row],[traceElText]]="","Missing trace element","OK"),"")</f>
        <v/>
      </c>
      <c r="AW331" t="str">
        <f>IF(Table_dataReported[[#This Row],[sampleId]]&lt;&gt;"", IF(Table_dataReported[[#This Row],[specText]]="","Missing speciation","OK"),"")</f>
        <v/>
      </c>
      <c r="AX331" t="str">
        <f>IF(Table_dataReported[[#This Row],[sampleId]]&lt;&gt;"", IF(Table_dataReported[[#This Row],[conc]]="","Missing concentration","OK"),"")</f>
        <v/>
      </c>
      <c r="AY331" t="str">
        <f>IF(Table_dataReported[[#This Row],[sampleId]]&lt;&gt;"", IF(Table_dataReported[[#This Row],[conc]]="","Missing method of analysis","OK"),"")</f>
        <v/>
      </c>
    </row>
    <row r="332" spans="2:51" x14ac:dyDescent="0.45">
      <c r="B332" t="str">
        <f>IF(AND(Table_dataReported[[#This Row],[sampleId]]&lt;&gt;"",Table_dataReported[[#This Row],[specText]]&lt;&gt;""),_xlfn.CONCAT(Table_dataReported[[#This Row],[sampleId]],"_",Table_dataReported[[#This Row],[specText]]),"")</f>
        <v/>
      </c>
      <c r="I332" t="str">
        <f>IF(Table_dataReported[[#This Row],[traceElText]]&lt;&gt;"",VLOOKUP(Table_dataReported[[#This Row],[traceElText]],Table_traceEl[],2,FALSE),"")</f>
        <v/>
      </c>
      <c r="K332" t="str">
        <f>IF(Table_dataReported[[#This Row],[specText]]&lt;&gt;"",VLOOKUP(Table_dataReported[[#This Row],[specText]],Table_spec[],2,FALSE),"")</f>
        <v/>
      </c>
      <c r="N332" t="str">
        <f>IF(Table_dataReported[[#This Row],[unitText]]&lt;&gt;"",VLOOKUP(Table_dataReported[[#This Row],[unitText]],Table_unit[],2,FALSE),"")</f>
        <v/>
      </c>
      <c r="P332" t="str">
        <f>IF(Table_dataReported[[#This Row],[weightText]]&lt;&gt;"",VLOOKUP(Table_dataReported[[#This Row],[weightText]],Table_weight[],2,FALSE),"")</f>
        <v/>
      </c>
      <c r="R332" t="str">
        <f>IF(Table_dataReported[[#This Row],[methAnText]]&lt;&gt;"",VLOOKUP(Table_dataReported[[#This Row],[methAnText]],Table_methAn[],2,FALSE),"")</f>
        <v/>
      </c>
      <c r="AA332" t="str">
        <f>IF(Table_dataReported[[#This Row],[unitText2]]&lt;&gt;"",VLOOKUP(Table_dataReported[[#This Row],[unitText2]],Table_unit[],2,FALSE),"")</f>
        <v/>
      </c>
      <c r="AB332" t="str">
        <f>IF(Table_dataReported[[#This Row],[unitText2]]="%","dw","")</f>
        <v/>
      </c>
      <c r="AC332" t="str">
        <f>IF(Table_dataReported[[#This Row],[weightText2]]&lt;&gt;"",VLOOKUP(Table_dataReported[[#This Row],[weightText2]],Table_weight[],2,FALSE),"")</f>
        <v/>
      </c>
      <c r="AF332" t="str">
        <f>IF(Table_dataReported[[#This Row],[unitText3]]&lt;&gt;"",VLOOKUP(Table_dataReported[[#This Row],[unitText3]],Table_unit[],2,FALSE),"")</f>
        <v/>
      </c>
      <c r="AG332" t="str">
        <f>IF(Table_dataReported[[#This Row],[unitText3]]="%","dw","")</f>
        <v/>
      </c>
      <c r="AH332" t="str">
        <f>IF(Table_dataReported[[#This Row],[weightText3]]&lt;&gt;"",VLOOKUP(Table_dataReported[[#This Row],[weightText3]],Table_weight[],2,FALSE),"")</f>
        <v/>
      </c>
      <c r="AQ332" t="str">
        <f>IF(Table_dataReported[[#This Row],[sampleId]]&lt;&gt;"", IF(Table_dataReported[[#This Row],[recId]]="","Missing record identifier","OK"),"")</f>
        <v/>
      </c>
      <c r="AR332" t="str">
        <f>IF(Table_dataReported[[#This Row],[sampleId]]&lt;&gt;"", IF(Table_dataReported[[#This Row],[envComp]]="","Missing environmental compartment","OK"),"")</f>
        <v/>
      </c>
      <c r="AS332" t="str">
        <f>IF(Table_dataReported[[#This Row],[sampleId]]&lt;&gt;"", IF(Table_dataReported[[#This Row],[pristineLoc]]="","Missing pristine location","OK"),"")</f>
        <v/>
      </c>
      <c r="AT332" t="str">
        <f>IF(Table_dataReported[[#This Row],[sampleId]]&lt;&gt;"", IF(Table_dataReported[[#This Row],[sampleLocCM]]="","Missing sampling location","OK"),"")</f>
        <v/>
      </c>
      <c r="AU332" t="str">
        <f>IF(Table_dataReported[[#This Row],[sampleId]]&lt;&gt;"", IF(Table_dataReported[[#This Row],[sampleDate]]="","Missing sampling date","OK"),"")</f>
        <v/>
      </c>
      <c r="AV332" t="str">
        <f>IF(Table_dataReported[[#This Row],[sampleId]]&lt;&gt;"", IF(Table_dataReported[[#This Row],[traceElText]]="","Missing trace element","OK"),"")</f>
        <v/>
      </c>
      <c r="AW332" t="str">
        <f>IF(Table_dataReported[[#This Row],[sampleId]]&lt;&gt;"", IF(Table_dataReported[[#This Row],[specText]]="","Missing speciation","OK"),"")</f>
        <v/>
      </c>
      <c r="AX332" t="str">
        <f>IF(Table_dataReported[[#This Row],[sampleId]]&lt;&gt;"", IF(Table_dataReported[[#This Row],[conc]]="","Missing concentration","OK"),"")</f>
        <v/>
      </c>
      <c r="AY332" t="str">
        <f>IF(Table_dataReported[[#This Row],[sampleId]]&lt;&gt;"", IF(Table_dataReported[[#This Row],[conc]]="","Missing method of analysis","OK"),"")</f>
        <v/>
      </c>
    </row>
    <row r="333" spans="2:51" x14ac:dyDescent="0.45">
      <c r="B333" t="str">
        <f>IF(AND(Table_dataReported[[#This Row],[sampleId]]&lt;&gt;"",Table_dataReported[[#This Row],[specText]]&lt;&gt;""),_xlfn.CONCAT(Table_dataReported[[#This Row],[sampleId]],"_",Table_dataReported[[#This Row],[specText]]),"")</f>
        <v/>
      </c>
      <c r="I333" t="str">
        <f>IF(Table_dataReported[[#This Row],[traceElText]]&lt;&gt;"",VLOOKUP(Table_dataReported[[#This Row],[traceElText]],Table_traceEl[],2,FALSE),"")</f>
        <v/>
      </c>
      <c r="K333" t="str">
        <f>IF(Table_dataReported[[#This Row],[specText]]&lt;&gt;"",VLOOKUP(Table_dataReported[[#This Row],[specText]],Table_spec[],2,FALSE),"")</f>
        <v/>
      </c>
      <c r="N333" t="str">
        <f>IF(Table_dataReported[[#This Row],[unitText]]&lt;&gt;"",VLOOKUP(Table_dataReported[[#This Row],[unitText]],Table_unit[],2,FALSE),"")</f>
        <v/>
      </c>
      <c r="P333" t="str">
        <f>IF(Table_dataReported[[#This Row],[weightText]]&lt;&gt;"",VLOOKUP(Table_dataReported[[#This Row],[weightText]],Table_weight[],2,FALSE),"")</f>
        <v/>
      </c>
      <c r="R333" t="str">
        <f>IF(Table_dataReported[[#This Row],[methAnText]]&lt;&gt;"",VLOOKUP(Table_dataReported[[#This Row],[methAnText]],Table_methAn[],2,FALSE),"")</f>
        <v/>
      </c>
      <c r="AA333" t="str">
        <f>IF(Table_dataReported[[#This Row],[unitText2]]&lt;&gt;"",VLOOKUP(Table_dataReported[[#This Row],[unitText2]],Table_unit[],2,FALSE),"")</f>
        <v/>
      </c>
      <c r="AB333" t="str">
        <f>IF(Table_dataReported[[#This Row],[unitText2]]="%","dw","")</f>
        <v/>
      </c>
      <c r="AC333" t="str">
        <f>IF(Table_dataReported[[#This Row],[weightText2]]&lt;&gt;"",VLOOKUP(Table_dataReported[[#This Row],[weightText2]],Table_weight[],2,FALSE),"")</f>
        <v/>
      </c>
      <c r="AF333" t="str">
        <f>IF(Table_dataReported[[#This Row],[unitText3]]&lt;&gt;"",VLOOKUP(Table_dataReported[[#This Row],[unitText3]],Table_unit[],2,FALSE),"")</f>
        <v/>
      </c>
      <c r="AG333" t="str">
        <f>IF(Table_dataReported[[#This Row],[unitText3]]="%","dw","")</f>
        <v/>
      </c>
      <c r="AH333" t="str">
        <f>IF(Table_dataReported[[#This Row],[weightText3]]&lt;&gt;"",VLOOKUP(Table_dataReported[[#This Row],[weightText3]],Table_weight[],2,FALSE),"")</f>
        <v/>
      </c>
      <c r="AQ333" t="str">
        <f>IF(Table_dataReported[[#This Row],[sampleId]]&lt;&gt;"", IF(Table_dataReported[[#This Row],[recId]]="","Missing record identifier","OK"),"")</f>
        <v/>
      </c>
      <c r="AR333" t="str">
        <f>IF(Table_dataReported[[#This Row],[sampleId]]&lt;&gt;"", IF(Table_dataReported[[#This Row],[envComp]]="","Missing environmental compartment","OK"),"")</f>
        <v/>
      </c>
      <c r="AS333" t="str">
        <f>IF(Table_dataReported[[#This Row],[sampleId]]&lt;&gt;"", IF(Table_dataReported[[#This Row],[pristineLoc]]="","Missing pristine location","OK"),"")</f>
        <v/>
      </c>
      <c r="AT333" t="str">
        <f>IF(Table_dataReported[[#This Row],[sampleId]]&lt;&gt;"", IF(Table_dataReported[[#This Row],[sampleLocCM]]="","Missing sampling location","OK"),"")</f>
        <v/>
      </c>
      <c r="AU333" t="str">
        <f>IF(Table_dataReported[[#This Row],[sampleId]]&lt;&gt;"", IF(Table_dataReported[[#This Row],[sampleDate]]="","Missing sampling date","OK"),"")</f>
        <v/>
      </c>
      <c r="AV333" t="str">
        <f>IF(Table_dataReported[[#This Row],[sampleId]]&lt;&gt;"", IF(Table_dataReported[[#This Row],[traceElText]]="","Missing trace element","OK"),"")</f>
        <v/>
      </c>
      <c r="AW333" t="str">
        <f>IF(Table_dataReported[[#This Row],[sampleId]]&lt;&gt;"", IF(Table_dataReported[[#This Row],[specText]]="","Missing speciation","OK"),"")</f>
        <v/>
      </c>
      <c r="AX333" t="str">
        <f>IF(Table_dataReported[[#This Row],[sampleId]]&lt;&gt;"", IF(Table_dataReported[[#This Row],[conc]]="","Missing concentration","OK"),"")</f>
        <v/>
      </c>
      <c r="AY333" t="str">
        <f>IF(Table_dataReported[[#This Row],[sampleId]]&lt;&gt;"", IF(Table_dataReported[[#This Row],[conc]]="","Missing method of analysis","OK"),"")</f>
        <v/>
      </c>
    </row>
    <row r="334" spans="2:51" x14ac:dyDescent="0.45">
      <c r="B334" t="str">
        <f>IF(AND(Table_dataReported[[#This Row],[sampleId]]&lt;&gt;"",Table_dataReported[[#This Row],[specText]]&lt;&gt;""),_xlfn.CONCAT(Table_dataReported[[#This Row],[sampleId]],"_",Table_dataReported[[#This Row],[specText]]),"")</f>
        <v/>
      </c>
      <c r="I334" t="str">
        <f>IF(Table_dataReported[[#This Row],[traceElText]]&lt;&gt;"",VLOOKUP(Table_dataReported[[#This Row],[traceElText]],Table_traceEl[],2,FALSE),"")</f>
        <v/>
      </c>
      <c r="K334" t="str">
        <f>IF(Table_dataReported[[#This Row],[specText]]&lt;&gt;"",VLOOKUP(Table_dataReported[[#This Row],[specText]],Table_spec[],2,FALSE),"")</f>
        <v/>
      </c>
      <c r="N334" t="str">
        <f>IF(Table_dataReported[[#This Row],[unitText]]&lt;&gt;"",VLOOKUP(Table_dataReported[[#This Row],[unitText]],Table_unit[],2,FALSE),"")</f>
        <v/>
      </c>
      <c r="P334" t="str">
        <f>IF(Table_dataReported[[#This Row],[weightText]]&lt;&gt;"",VLOOKUP(Table_dataReported[[#This Row],[weightText]],Table_weight[],2,FALSE),"")</f>
        <v/>
      </c>
      <c r="R334" t="str">
        <f>IF(Table_dataReported[[#This Row],[methAnText]]&lt;&gt;"",VLOOKUP(Table_dataReported[[#This Row],[methAnText]],Table_methAn[],2,FALSE),"")</f>
        <v/>
      </c>
      <c r="AA334" t="str">
        <f>IF(Table_dataReported[[#This Row],[unitText2]]&lt;&gt;"",VLOOKUP(Table_dataReported[[#This Row],[unitText2]],Table_unit[],2,FALSE),"")</f>
        <v/>
      </c>
      <c r="AB334" t="str">
        <f>IF(Table_dataReported[[#This Row],[unitText2]]="%","dw","")</f>
        <v/>
      </c>
      <c r="AC334" t="str">
        <f>IF(Table_dataReported[[#This Row],[weightText2]]&lt;&gt;"",VLOOKUP(Table_dataReported[[#This Row],[weightText2]],Table_weight[],2,FALSE),"")</f>
        <v/>
      </c>
      <c r="AF334" t="str">
        <f>IF(Table_dataReported[[#This Row],[unitText3]]&lt;&gt;"",VLOOKUP(Table_dataReported[[#This Row],[unitText3]],Table_unit[],2,FALSE),"")</f>
        <v/>
      </c>
      <c r="AG334" t="str">
        <f>IF(Table_dataReported[[#This Row],[unitText3]]="%","dw","")</f>
        <v/>
      </c>
      <c r="AH334" t="str">
        <f>IF(Table_dataReported[[#This Row],[weightText3]]&lt;&gt;"",VLOOKUP(Table_dataReported[[#This Row],[weightText3]],Table_weight[],2,FALSE),"")</f>
        <v/>
      </c>
      <c r="AQ334" t="str">
        <f>IF(Table_dataReported[[#This Row],[sampleId]]&lt;&gt;"", IF(Table_dataReported[[#This Row],[recId]]="","Missing record identifier","OK"),"")</f>
        <v/>
      </c>
      <c r="AR334" t="str">
        <f>IF(Table_dataReported[[#This Row],[sampleId]]&lt;&gt;"", IF(Table_dataReported[[#This Row],[envComp]]="","Missing environmental compartment","OK"),"")</f>
        <v/>
      </c>
      <c r="AS334" t="str">
        <f>IF(Table_dataReported[[#This Row],[sampleId]]&lt;&gt;"", IF(Table_dataReported[[#This Row],[pristineLoc]]="","Missing pristine location","OK"),"")</f>
        <v/>
      </c>
      <c r="AT334" t="str">
        <f>IF(Table_dataReported[[#This Row],[sampleId]]&lt;&gt;"", IF(Table_dataReported[[#This Row],[sampleLocCM]]="","Missing sampling location","OK"),"")</f>
        <v/>
      </c>
      <c r="AU334" t="str">
        <f>IF(Table_dataReported[[#This Row],[sampleId]]&lt;&gt;"", IF(Table_dataReported[[#This Row],[sampleDate]]="","Missing sampling date","OK"),"")</f>
        <v/>
      </c>
      <c r="AV334" t="str">
        <f>IF(Table_dataReported[[#This Row],[sampleId]]&lt;&gt;"", IF(Table_dataReported[[#This Row],[traceElText]]="","Missing trace element","OK"),"")</f>
        <v/>
      </c>
      <c r="AW334" t="str">
        <f>IF(Table_dataReported[[#This Row],[sampleId]]&lt;&gt;"", IF(Table_dataReported[[#This Row],[specText]]="","Missing speciation","OK"),"")</f>
        <v/>
      </c>
      <c r="AX334" t="str">
        <f>IF(Table_dataReported[[#This Row],[sampleId]]&lt;&gt;"", IF(Table_dataReported[[#This Row],[conc]]="","Missing concentration","OK"),"")</f>
        <v/>
      </c>
      <c r="AY334" t="str">
        <f>IF(Table_dataReported[[#This Row],[sampleId]]&lt;&gt;"", IF(Table_dataReported[[#This Row],[conc]]="","Missing method of analysis","OK"),"")</f>
        <v/>
      </c>
    </row>
    <row r="335" spans="2:51" x14ac:dyDescent="0.45">
      <c r="B335" t="str">
        <f>IF(AND(Table_dataReported[[#This Row],[sampleId]]&lt;&gt;"",Table_dataReported[[#This Row],[specText]]&lt;&gt;""),_xlfn.CONCAT(Table_dataReported[[#This Row],[sampleId]],"_",Table_dataReported[[#This Row],[specText]]),"")</f>
        <v/>
      </c>
      <c r="I335" t="str">
        <f>IF(Table_dataReported[[#This Row],[traceElText]]&lt;&gt;"",VLOOKUP(Table_dataReported[[#This Row],[traceElText]],Table_traceEl[],2,FALSE),"")</f>
        <v/>
      </c>
      <c r="K335" t="str">
        <f>IF(Table_dataReported[[#This Row],[specText]]&lt;&gt;"",VLOOKUP(Table_dataReported[[#This Row],[specText]],Table_spec[],2,FALSE),"")</f>
        <v/>
      </c>
      <c r="N335" t="str">
        <f>IF(Table_dataReported[[#This Row],[unitText]]&lt;&gt;"",VLOOKUP(Table_dataReported[[#This Row],[unitText]],Table_unit[],2,FALSE),"")</f>
        <v/>
      </c>
      <c r="P335" t="str">
        <f>IF(Table_dataReported[[#This Row],[weightText]]&lt;&gt;"",VLOOKUP(Table_dataReported[[#This Row],[weightText]],Table_weight[],2,FALSE),"")</f>
        <v/>
      </c>
      <c r="R335" t="str">
        <f>IF(Table_dataReported[[#This Row],[methAnText]]&lt;&gt;"",VLOOKUP(Table_dataReported[[#This Row],[methAnText]],Table_methAn[],2,FALSE),"")</f>
        <v/>
      </c>
      <c r="AA335" t="str">
        <f>IF(Table_dataReported[[#This Row],[unitText2]]&lt;&gt;"",VLOOKUP(Table_dataReported[[#This Row],[unitText2]],Table_unit[],2,FALSE),"")</f>
        <v/>
      </c>
      <c r="AB335" t="str">
        <f>IF(Table_dataReported[[#This Row],[unitText2]]="%","dw","")</f>
        <v/>
      </c>
      <c r="AC335" t="str">
        <f>IF(Table_dataReported[[#This Row],[weightText2]]&lt;&gt;"",VLOOKUP(Table_dataReported[[#This Row],[weightText2]],Table_weight[],2,FALSE),"")</f>
        <v/>
      </c>
      <c r="AF335" t="str">
        <f>IF(Table_dataReported[[#This Row],[unitText3]]&lt;&gt;"",VLOOKUP(Table_dataReported[[#This Row],[unitText3]],Table_unit[],2,FALSE),"")</f>
        <v/>
      </c>
      <c r="AG335" t="str">
        <f>IF(Table_dataReported[[#This Row],[unitText3]]="%","dw","")</f>
        <v/>
      </c>
      <c r="AH335" t="str">
        <f>IF(Table_dataReported[[#This Row],[weightText3]]&lt;&gt;"",VLOOKUP(Table_dataReported[[#This Row],[weightText3]],Table_weight[],2,FALSE),"")</f>
        <v/>
      </c>
      <c r="AQ335" t="str">
        <f>IF(Table_dataReported[[#This Row],[sampleId]]&lt;&gt;"", IF(Table_dataReported[[#This Row],[recId]]="","Missing record identifier","OK"),"")</f>
        <v/>
      </c>
      <c r="AR335" t="str">
        <f>IF(Table_dataReported[[#This Row],[sampleId]]&lt;&gt;"", IF(Table_dataReported[[#This Row],[envComp]]="","Missing environmental compartment","OK"),"")</f>
        <v/>
      </c>
      <c r="AS335" t="str">
        <f>IF(Table_dataReported[[#This Row],[sampleId]]&lt;&gt;"", IF(Table_dataReported[[#This Row],[pristineLoc]]="","Missing pristine location","OK"),"")</f>
        <v/>
      </c>
      <c r="AT335" t="str">
        <f>IF(Table_dataReported[[#This Row],[sampleId]]&lt;&gt;"", IF(Table_dataReported[[#This Row],[sampleLocCM]]="","Missing sampling location","OK"),"")</f>
        <v/>
      </c>
      <c r="AU335" t="str">
        <f>IF(Table_dataReported[[#This Row],[sampleId]]&lt;&gt;"", IF(Table_dataReported[[#This Row],[sampleDate]]="","Missing sampling date","OK"),"")</f>
        <v/>
      </c>
      <c r="AV335" t="str">
        <f>IF(Table_dataReported[[#This Row],[sampleId]]&lt;&gt;"", IF(Table_dataReported[[#This Row],[traceElText]]="","Missing trace element","OK"),"")</f>
        <v/>
      </c>
      <c r="AW335" t="str">
        <f>IF(Table_dataReported[[#This Row],[sampleId]]&lt;&gt;"", IF(Table_dataReported[[#This Row],[specText]]="","Missing speciation","OK"),"")</f>
        <v/>
      </c>
      <c r="AX335" t="str">
        <f>IF(Table_dataReported[[#This Row],[sampleId]]&lt;&gt;"", IF(Table_dataReported[[#This Row],[conc]]="","Missing concentration","OK"),"")</f>
        <v/>
      </c>
      <c r="AY335" t="str">
        <f>IF(Table_dataReported[[#This Row],[sampleId]]&lt;&gt;"", IF(Table_dataReported[[#This Row],[conc]]="","Missing method of analysis","OK"),"")</f>
        <v/>
      </c>
    </row>
    <row r="336" spans="2:51" x14ac:dyDescent="0.45">
      <c r="B336" t="str">
        <f>IF(AND(Table_dataReported[[#This Row],[sampleId]]&lt;&gt;"",Table_dataReported[[#This Row],[specText]]&lt;&gt;""),_xlfn.CONCAT(Table_dataReported[[#This Row],[sampleId]],"_",Table_dataReported[[#This Row],[specText]]),"")</f>
        <v/>
      </c>
      <c r="I336" t="str">
        <f>IF(Table_dataReported[[#This Row],[traceElText]]&lt;&gt;"",VLOOKUP(Table_dataReported[[#This Row],[traceElText]],Table_traceEl[],2,FALSE),"")</f>
        <v/>
      </c>
      <c r="K336" t="str">
        <f>IF(Table_dataReported[[#This Row],[specText]]&lt;&gt;"",VLOOKUP(Table_dataReported[[#This Row],[specText]],Table_spec[],2,FALSE),"")</f>
        <v/>
      </c>
      <c r="N336" t="str">
        <f>IF(Table_dataReported[[#This Row],[unitText]]&lt;&gt;"",VLOOKUP(Table_dataReported[[#This Row],[unitText]],Table_unit[],2,FALSE),"")</f>
        <v/>
      </c>
      <c r="P336" t="str">
        <f>IF(Table_dataReported[[#This Row],[weightText]]&lt;&gt;"",VLOOKUP(Table_dataReported[[#This Row],[weightText]],Table_weight[],2,FALSE),"")</f>
        <v/>
      </c>
      <c r="R336" t="str">
        <f>IF(Table_dataReported[[#This Row],[methAnText]]&lt;&gt;"",VLOOKUP(Table_dataReported[[#This Row],[methAnText]],Table_methAn[],2,FALSE),"")</f>
        <v/>
      </c>
      <c r="AA336" t="str">
        <f>IF(Table_dataReported[[#This Row],[unitText2]]&lt;&gt;"",VLOOKUP(Table_dataReported[[#This Row],[unitText2]],Table_unit[],2,FALSE),"")</f>
        <v/>
      </c>
      <c r="AB336" t="str">
        <f>IF(Table_dataReported[[#This Row],[unitText2]]="%","dw","")</f>
        <v/>
      </c>
      <c r="AC336" t="str">
        <f>IF(Table_dataReported[[#This Row],[weightText2]]&lt;&gt;"",VLOOKUP(Table_dataReported[[#This Row],[weightText2]],Table_weight[],2,FALSE),"")</f>
        <v/>
      </c>
      <c r="AF336" t="str">
        <f>IF(Table_dataReported[[#This Row],[unitText3]]&lt;&gt;"",VLOOKUP(Table_dataReported[[#This Row],[unitText3]],Table_unit[],2,FALSE),"")</f>
        <v/>
      </c>
      <c r="AG336" t="str">
        <f>IF(Table_dataReported[[#This Row],[unitText3]]="%","dw","")</f>
        <v/>
      </c>
      <c r="AH336" t="str">
        <f>IF(Table_dataReported[[#This Row],[weightText3]]&lt;&gt;"",VLOOKUP(Table_dataReported[[#This Row],[weightText3]],Table_weight[],2,FALSE),"")</f>
        <v/>
      </c>
      <c r="AQ336" t="str">
        <f>IF(Table_dataReported[[#This Row],[sampleId]]&lt;&gt;"", IF(Table_dataReported[[#This Row],[recId]]="","Missing record identifier","OK"),"")</f>
        <v/>
      </c>
      <c r="AR336" t="str">
        <f>IF(Table_dataReported[[#This Row],[sampleId]]&lt;&gt;"", IF(Table_dataReported[[#This Row],[envComp]]="","Missing environmental compartment","OK"),"")</f>
        <v/>
      </c>
      <c r="AS336" t="str">
        <f>IF(Table_dataReported[[#This Row],[sampleId]]&lt;&gt;"", IF(Table_dataReported[[#This Row],[pristineLoc]]="","Missing pristine location","OK"),"")</f>
        <v/>
      </c>
      <c r="AT336" t="str">
        <f>IF(Table_dataReported[[#This Row],[sampleId]]&lt;&gt;"", IF(Table_dataReported[[#This Row],[sampleLocCM]]="","Missing sampling location","OK"),"")</f>
        <v/>
      </c>
      <c r="AU336" t="str">
        <f>IF(Table_dataReported[[#This Row],[sampleId]]&lt;&gt;"", IF(Table_dataReported[[#This Row],[sampleDate]]="","Missing sampling date","OK"),"")</f>
        <v/>
      </c>
      <c r="AV336" t="str">
        <f>IF(Table_dataReported[[#This Row],[sampleId]]&lt;&gt;"", IF(Table_dataReported[[#This Row],[traceElText]]="","Missing trace element","OK"),"")</f>
        <v/>
      </c>
      <c r="AW336" t="str">
        <f>IF(Table_dataReported[[#This Row],[sampleId]]&lt;&gt;"", IF(Table_dataReported[[#This Row],[specText]]="","Missing speciation","OK"),"")</f>
        <v/>
      </c>
      <c r="AX336" t="str">
        <f>IF(Table_dataReported[[#This Row],[sampleId]]&lt;&gt;"", IF(Table_dataReported[[#This Row],[conc]]="","Missing concentration","OK"),"")</f>
        <v/>
      </c>
      <c r="AY336" t="str">
        <f>IF(Table_dataReported[[#This Row],[sampleId]]&lt;&gt;"", IF(Table_dataReported[[#This Row],[conc]]="","Missing method of analysis","OK"),"")</f>
        <v/>
      </c>
    </row>
    <row r="337" spans="2:51" x14ac:dyDescent="0.45">
      <c r="B337" t="str">
        <f>IF(AND(Table_dataReported[[#This Row],[sampleId]]&lt;&gt;"",Table_dataReported[[#This Row],[specText]]&lt;&gt;""),_xlfn.CONCAT(Table_dataReported[[#This Row],[sampleId]],"_",Table_dataReported[[#This Row],[specText]]),"")</f>
        <v/>
      </c>
      <c r="I337" t="str">
        <f>IF(Table_dataReported[[#This Row],[traceElText]]&lt;&gt;"",VLOOKUP(Table_dataReported[[#This Row],[traceElText]],Table_traceEl[],2,FALSE),"")</f>
        <v/>
      </c>
      <c r="K337" t="str">
        <f>IF(Table_dataReported[[#This Row],[specText]]&lt;&gt;"",VLOOKUP(Table_dataReported[[#This Row],[specText]],Table_spec[],2,FALSE),"")</f>
        <v/>
      </c>
      <c r="N337" t="str">
        <f>IF(Table_dataReported[[#This Row],[unitText]]&lt;&gt;"",VLOOKUP(Table_dataReported[[#This Row],[unitText]],Table_unit[],2,FALSE),"")</f>
        <v/>
      </c>
      <c r="P337" t="str">
        <f>IF(Table_dataReported[[#This Row],[weightText]]&lt;&gt;"",VLOOKUP(Table_dataReported[[#This Row],[weightText]],Table_weight[],2,FALSE),"")</f>
        <v/>
      </c>
      <c r="R337" t="str">
        <f>IF(Table_dataReported[[#This Row],[methAnText]]&lt;&gt;"",VLOOKUP(Table_dataReported[[#This Row],[methAnText]],Table_methAn[],2,FALSE),"")</f>
        <v/>
      </c>
      <c r="AA337" t="str">
        <f>IF(Table_dataReported[[#This Row],[unitText2]]&lt;&gt;"",VLOOKUP(Table_dataReported[[#This Row],[unitText2]],Table_unit[],2,FALSE),"")</f>
        <v/>
      </c>
      <c r="AB337" t="str">
        <f>IF(Table_dataReported[[#This Row],[unitText2]]="%","dw","")</f>
        <v/>
      </c>
      <c r="AC337" t="str">
        <f>IF(Table_dataReported[[#This Row],[weightText2]]&lt;&gt;"",VLOOKUP(Table_dataReported[[#This Row],[weightText2]],Table_weight[],2,FALSE),"")</f>
        <v/>
      </c>
      <c r="AF337" t="str">
        <f>IF(Table_dataReported[[#This Row],[unitText3]]&lt;&gt;"",VLOOKUP(Table_dataReported[[#This Row],[unitText3]],Table_unit[],2,FALSE),"")</f>
        <v/>
      </c>
      <c r="AG337" t="str">
        <f>IF(Table_dataReported[[#This Row],[unitText3]]="%","dw","")</f>
        <v/>
      </c>
      <c r="AH337" t="str">
        <f>IF(Table_dataReported[[#This Row],[weightText3]]&lt;&gt;"",VLOOKUP(Table_dataReported[[#This Row],[weightText3]],Table_weight[],2,FALSE),"")</f>
        <v/>
      </c>
      <c r="AQ337" t="str">
        <f>IF(Table_dataReported[[#This Row],[sampleId]]&lt;&gt;"", IF(Table_dataReported[[#This Row],[recId]]="","Missing record identifier","OK"),"")</f>
        <v/>
      </c>
      <c r="AR337" t="str">
        <f>IF(Table_dataReported[[#This Row],[sampleId]]&lt;&gt;"", IF(Table_dataReported[[#This Row],[envComp]]="","Missing environmental compartment","OK"),"")</f>
        <v/>
      </c>
      <c r="AS337" t="str">
        <f>IF(Table_dataReported[[#This Row],[sampleId]]&lt;&gt;"", IF(Table_dataReported[[#This Row],[pristineLoc]]="","Missing pristine location","OK"),"")</f>
        <v/>
      </c>
      <c r="AT337" t="str">
        <f>IF(Table_dataReported[[#This Row],[sampleId]]&lt;&gt;"", IF(Table_dataReported[[#This Row],[sampleLocCM]]="","Missing sampling location","OK"),"")</f>
        <v/>
      </c>
      <c r="AU337" t="str">
        <f>IF(Table_dataReported[[#This Row],[sampleId]]&lt;&gt;"", IF(Table_dataReported[[#This Row],[sampleDate]]="","Missing sampling date","OK"),"")</f>
        <v/>
      </c>
      <c r="AV337" t="str">
        <f>IF(Table_dataReported[[#This Row],[sampleId]]&lt;&gt;"", IF(Table_dataReported[[#This Row],[traceElText]]="","Missing trace element","OK"),"")</f>
        <v/>
      </c>
      <c r="AW337" t="str">
        <f>IF(Table_dataReported[[#This Row],[sampleId]]&lt;&gt;"", IF(Table_dataReported[[#This Row],[specText]]="","Missing speciation","OK"),"")</f>
        <v/>
      </c>
      <c r="AX337" t="str">
        <f>IF(Table_dataReported[[#This Row],[sampleId]]&lt;&gt;"", IF(Table_dataReported[[#This Row],[conc]]="","Missing concentration","OK"),"")</f>
        <v/>
      </c>
      <c r="AY337" t="str">
        <f>IF(Table_dataReported[[#This Row],[sampleId]]&lt;&gt;"", IF(Table_dataReported[[#This Row],[conc]]="","Missing method of analysis","OK"),"")</f>
        <v/>
      </c>
    </row>
    <row r="338" spans="2:51" x14ac:dyDescent="0.45">
      <c r="B338" t="str">
        <f>IF(AND(Table_dataReported[[#This Row],[sampleId]]&lt;&gt;"",Table_dataReported[[#This Row],[specText]]&lt;&gt;""),_xlfn.CONCAT(Table_dataReported[[#This Row],[sampleId]],"_",Table_dataReported[[#This Row],[specText]]),"")</f>
        <v/>
      </c>
      <c r="I338" t="str">
        <f>IF(Table_dataReported[[#This Row],[traceElText]]&lt;&gt;"",VLOOKUP(Table_dataReported[[#This Row],[traceElText]],Table_traceEl[],2,FALSE),"")</f>
        <v/>
      </c>
      <c r="K338" t="str">
        <f>IF(Table_dataReported[[#This Row],[specText]]&lt;&gt;"",VLOOKUP(Table_dataReported[[#This Row],[specText]],Table_spec[],2,FALSE),"")</f>
        <v/>
      </c>
      <c r="N338" t="str">
        <f>IF(Table_dataReported[[#This Row],[unitText]]&lt;&gt;"",VLOOKUP(Table_dataReported[[#This Row],[unitText]],Table_unit[],2,FALSE),"")</f>
        <v/>
      </c>
      <c r="P338" t="str">
        <f>IF(Table_dataReported[[#This Row],[weightText]]&lt;&gt;"",VLOOKUP(Table_dataReported[[#This Row],[weightText]],Table_weight[],2,FALSE),"")</f>
        <v/>
      </c>
      <c r="R338" t="str">
        <f>IF(Table_dataReported[[#This Row],[methAnText]]&lt;&gt;"",VLOOKUP(Table_dataReported[[#This Row],[methAnText]],Table_methAn[],2,FALSE),"")</f>
        <v/>
      </c>
      <c r="AA338" t="str">
        <f>IF(Table_dataReported[[#This Row],[unitText2]]&lt;&gt;"",VLOOKUP(Table_dataReported[[#This Row],[unitText2]],Table_unit[],2,FALSE),"")</f>
        <v/>
      </c>
      <c r="AB338" t="str">
        <f>IF(Table_dataReported[[#This Row],[unitText2]]="%","dw","")</f>
        <v/>
      </c>
      <c r="AC338" t="str">
        <f>IF(Table_dataReported[[#This Row],[weightText2]]&lt;&gt;"",VLOOKUP(Table_dataReported[[#This Row],[weightText2]],Table_weight[],2,FALSE),"")</f>
        <v/>
      </c>
      <c r="AF338" t="str">
        <f>IF(Table_dataReported[[#This Row],[unitText3]]&lt;&gt;"",VLOOKUP(Table_dataReported[[#This Row],[unitText3]],Table_unit[],2,FALSE),"")</f>
        <v/>
      </c>
      <c r="AG338" t="str">
        <f>IF(Table_dataReported[[#This Row],[unitText3]]="%","dw","")</f>
        <v/>
      </c>
      <c r="AH338" t="str">
        <f>IF(Table_dataReported[[#This Row],[weightText3]]&lt;&gt;"",VLOOKUP(Table_dataReported[[#This Row],[weightText3]],Table_weight[],2,FALSE),"")</f>
        <v/>
      </c>
      <c r="AQ338" t="str">
        <f>IF(Table_dataReported[[#This Row],[sampleId]]&lt;&gt;"", IF(Table_dataReported[[#This Row],[recId]]="","Missing record identifier","OK"),"")</f>
        <v/>
      </c>
      <c r="AR338" t="str">
        <f>IF(Table_dataReported[[#This Row],[sampleId]]&lt;&gt;"", IF(Table_dataReported[[#This Row],[envComp]]="","Missing environmental compartment","OK"),"")</f>
        <v/>
      </c>
      <c r="AS338" t="str">
        <f>IF(Table_dataReported[[#This Row],[sampleId]]&lt;&gt;"", IF(Table_dataReported[[#This Row],[pristineLoc]]="","Missing pristine location","OK"),"")</f>
        <v/>
      </c>
      <c r="AT338" t="str">
        <f>IF(Table_dataReported[[#This Row],[sampleId]]&lt;&gt;"", IF(Table_dataReported[[#This Row],[sampleLocCM]]="","Missing sampling location","OK"),"")</f>
        <v/>
      </c>
      <c r="AU338" t="str">
        <f>IF(Table_dataReported[[#This Row],[sampleId]]&lt;&gt;"", IF(Table_dataReported[[#This Row],[sampleDate]]="","Missing sampling date","OK"),"")</f>
        <v/>
      </c>
      <c r="AV338" t="str">
        <f>IF(Table_dataReported[[#This Row],[sampleId]]&lt;&gt;"", IF(Table_dataReported[[#This Row],[traceElText]]="","Missing trace element","OK"),"")</f>
        <v/>
      </c>
      <c r="AW338" t="str">
        <f>IF(Table_dataReported[[#This Row],[sampleId]]&lt;&gt;"", IF(Table_dataReported[[#This Row],[specText]]="","Missing speciation","OK"),"")</f>
        <v/>
      </c>
      <c r="AX338" t="str">
        <f>IF(Table_dataReported[[#This Row],[sampleId]]&lt;&gt;"", IF(Table_dataReported[[#This Row],[conc]]="","Missing concentration","OK"),"")</f>
        <v/>
      </c>
      <c r="AY338" t="str">
        <f>IF(Table_dataReported[[#This Row],[sampleId]]&lt;&gt;"", IF(Table_dataReported[[#This Row],[conc]]="","Missing method of analysis","OK"),"")</f>
        <v/>
      </c>
    </row>
    <row r="339" spans="2:51" x14ac:dyDescent="0.45">
      <c r="B339" t="str">
        <f>IF(AND(Table_dataReported[[#This Row],[sampleId]]&lt;&gt;"",Table_dataReported[[#This Row],[specText]]&lt;&gt;""),_xlfn.CONCAT(Table_dataReported[[#This Row],[sampleId]],"_",Table_dataReported[[#This Row],[specText]]),"")</f>
        <v/>
      </c>
      <c r="I339" t="str">
        <f>IF(Table_dataReported[[#This Row],[traceElText]]&lt;&gt;"",VLOOKUP(Table_dataReported[[#This Row],[traceElText]],Table_traceEl[],2,FALSE),"")</f>
        <v/>
      </c>
      <c r="K339" t="str">
        <f>IF(Table_dataReported[[#This Row],[specText]]&lt;&gt;"",VLOOKUP(Table_dataReported[[#This Row],[specText]],Table_spec[],2,FALSE),"")</f>
        <v/>
      </c>
      <c r="N339" t="str">
        <f>IF(Table_dataReported[[#This Row],[unitText]]&lt;&gt;"",VLOOKUP(Table_dataReported[[#This Row],[unitText]],Table_unit[],2,FALSE),"")</f>
        <v/>
      </c>
      <c r="P339" t="str">
        <f>IF(Table_dataReported[[#This Row],[weightText]]&lt;&gt;"",VLOOKUP(Table_dataReported[[#This Row],[weightText]],Table_weight[],2,FALSE),"")</f>
        <v/>
      </c>
      <c r="R339" t="str">
        <f>IF(Table_dataReported[[#This Row],[methAnText]]&lt;&gt;"",VLOOKUP(Table_dataReported[[#This Row],[methAnText]],Table_methAn[],2,FALSE),"")</f>
        <v/>
      </c>
      <c r="AA339" t="str">
        <f>IF(Table_dataReported[[#This Row],[unitText2]]&lt;&gt;"",VLOOKUP(Table_dataReported[[#This Row],[unitText2]],Table_unit[],2,FALSE),"")</f>
        <v/>
      </c>
      <c r="AB339" t="str">
        <f>IF(Table_dataReported[[#This Row],[unitText2]]="%","dw","")</f>
        <v/>
      </c>
      <c r="AC339" t="str">
        <f>IF(Table_dataReported[[#This Row],[weightText2]]&lt;&gt;"",VLOOKUP(Table_dataReported[[#This Row],[weightText2]],Table_weight[],2,FALSE),"")</f>
        <v/>
      </c>
      <c r="AF339" t="str">
        <f>IF(Table_dataReported[[#This Row],[unitText3]]&lt;&gt;"",VLOOKUP(Table_dataReported[[#This Row],[unitText3]],Table_unit[],2,FALSE),"")</f>
        <v/>
      </c>
      <c r="AG339" t="str">
        <f>IF(Table_dataReported[[#This Row],[unitText3]]="%","dw","")</f>
        <v/>
      </c>
      <c r="AH339" t="str">
        <f>IF(Table_dataReported[[#This Row],[weightText3]]&lt;&gt;"",VLOOKUP(Table_dataReported[[#This Row],[weightText3]],Table_weight[],2,FALSE),"")</f>
        <v/>
      </c>
      <c r="AQ339" t="str">
        <f>IF(Table_dataReported[[#This Row],[sampleId]]&lt;&gt;"", IF(Table_dataReported[[#This Row],[recId]]="","Missing record identifier","OK"),"")</f>
        <v/>
      </c>
      <c r="AR339" t="str">
        <f>IF(Table_dataReported[[#This Row],[sampleId]]&lt;&gt;"", IF(Table_dataReported[[#This Row],[envComp]]="","Missing environmental compartment","OK"),"")</f>
        <v/>
      </c>
      <c r="AS339" t="str">
        <f>IF(Table_dataReported[[#This Row],[sampleId]]&lt;&gt;"", IF(Table_dataReported[[#This Row],[pristineLoc]]="","Missing pristine location","OK"),"")</f>
        <v/>
      </c>
      <c r="AT339" t="str">
        <f>IF(Table_dataReported[[#This Row],[sampleId]]&lt;&gt;"", IF(Table_dataReported[[#This Row],[sampleLocCM]]="","Missing sampling location","OK"),"")</f>
        <v/>
      </c>
      <c r="AU339" t="str">
        <f>IF(Table_dataReported[[#This Row],[sampleId]]&lt;&gt;"", IF(Table_dataReported[[#This Row],[sampleDate]]="","Missing sampling date","OK"),"")</f>
        <v/>
      </c>
      <c r="AV339" t="str">
        <f>IF(Table_dataReported[[#This Row],[sampleId]]&lt;&gt;"", IF(Table_dataReported[[#This Row],[traceElText]]="","Missing trace element","OK"),"")</f>
        <v/>
      </c>
      <c r="AW339" t="str">
        <f>IF(Table_dataReported[[#This Row],[sampleId]]&lt;&gt;"", IF(Table_dataReported[[#This Row],[specText]]="","Missing speciation","OK"),"")</f>
        <v/>
      </c>
      <c r="AX339" t="str">
        <f>IF(Table_dataReported[[#This Row],[sampleId]]&lt;&gt;"", IF(Table_dataReported[[#This Row],[conc]]="","Missing concentration","OK"),"")</f>
        <v/>
      </c>
      <c r="AY339" t="str">
        <f>IF(Table_dataReported[[#This Row],[sampleId]]&lt;&gt;"", IF(Table_dataReported[[#This Row],[conc]]="","Missing method of analysis","OK"),"")</f>
        <v/>
      </c>
    </row>
    <row r="340" spans="2:51" x14ac:dyDescent="0.45">
      <c r="B340" t="str">
        <f>IF(AND(Table_dataReported[[#This Row],[sampleId]]&lt;&gt;"",Table_dataReported[[#This Row],[specText]]&lt;&gt;""),_xlfn.CONCAT(Table_dataReported[[#This Row],[sampleId]],"_",Table_dataReported[[#This Row],[specText]]),"")</f>
        <v/>
      </c>
      <c r="I340" t="str">
        <f>IF(Table_dataReported[[#This Row],[traceElText]]&lt;&gt;"",VLOOKUP(Table_dataReported[[#This Row],[traceElText]],Table_traceEl[],2,FALSE),"")</f>
        <v/>
      </c>
      <c r="K340" t="str">
        <f>IF(Table_dataReported[[#This Row],[specText]]&lt;&gt;"",VLOOKUP(Table_dataReported[[#This Row],[specText]],Table_spec[],2,FALSE),"")</f>
        <v/>
      </c>
      <c r="N340" t="str">
        <f>IF(Table_dataReported[[#This Row],[unitText]]&lt;&gt;"",VLOOKUP(Table_dataReported[[#This Row],[unitText]],Table_unit[],2,FALSE),"")</f>
        <v/>
      </c>
      <c r="P340" t="str">
        <f>IF(Table_dataReported[[#This Row],[weightText]]&lt;&gt;"",VLOOKUP(Table_dataReported[[#This Row],[weightText]],Table_weight[],2,FALSE),"")</f>
        <v/>
      </c>
      <c r="R340" t="str">
        <f>IF(Table_dataReported[[#This Row],[methAnText]]&lt;&gt;"",VLOOKUP(Table_dataReported[[#This Row],[methAnText]],Table_methAn[],2,FALSE),"")</f>
        <v/>
      </c>
      <c r="AA340" t="str">
        <f>IF(Table_dataReported[[#This Row],[unitText2]]&lt;&gt;"",VLOOKUP(Table_dataReported[[#This Row],[unitText2]],Table_unit[],2,FALSE),"")</f>
        <v/>
      </c>
      <c r="AB340" t="str">
        <f>IF(Table_dataReported[[#This Row],[unitText2]]="%","dw","")</f>
        <v/>
      </c>
      <c r="AC340" t="str">
        <f>IF(Table_dataReported[[#This Row],[weightText2]]&lt;&gt;"",VLOOKUP(Table_dataReported[[#This Row],[weightText2]],Table_weight[],2,FALSE),"")</f>
        <v/>
      </c>
      <c r="AF340" t="str">
        <f>IF(Table_dataReported[[#This Row],[unitText3]]&lt;&gt;"",VLOOKUP(Table_dataReported[[#This Row],[unitText3]],Table_unit[],2,FALSE),"")</f>
        <v/>
      </c>
      <c r="AG340" t="str">
        <f>IF(Table_dataReported[[#This Row],[unitText3]]="%","dw","")</f>
        <v/>
      </c>
      <c r="AH340" t="str">
        <f>IF(Table_dataReported[[#This Row],[weightText3]]&lt;&gt;"",VLOOKUP(Table_dataReported[[#This Row],[weightText3]],Table_weight[],2,FALSE),"")</f>
        <v/>
      </c>
      <c r="AQ340" t="str">
        <f>IF(Table_dataReported[[#This Row],[sampleId]]&lt;&gt;"", IF(Table_dataReported[[#This Row],[recId]]="","Missing record identifier","OK"),"")</f>
        <v/>
      </c>
      <c r="AR340" t="str">
        <f>IF(Table_dataReported[[#This Row],[sampleId]]&lt;&gt;"", IF(Table_dataReported[[#This Row],[envComp]]="","Missing environmental compartment","OK"),"")</f>
        <v/>
      </c>
      <c r="AS340" t="str">
        <f>IF(Table_dataReported[[#This Row],[sampleId]]&lt;&gt;"", IF(Table_dataReported[[#This Row],[pristineLoc]]="","Missing pristine location","OK"),"")</f>
        <v/>
      </c>
      <c r="AT340" t="str">
        <f>IF(Table_dataReported[[#This Row],[sampleId]]&lt;&gt;"", IF(Table_dataReported[[#This Row],[sampleLocCM]]="","Missing sampling location","OK"),"")</f>
        <v/>
      </c>
      <c r="AU340" t="str">
        <f>IF(Table_dataReported[[#This Row],[sampleId]]&lt;&gt;"", IF(Table_dataReported[[#This Row],[sampleDate]]="","Missing sampling date","OK"),"")</f>
        <v/>
      </c>
      <c r="AV340" t="str">
        <f>IF(Table_dataReported[[#This Row],[sampleId]]&lt;&gt;"", IF(Table_dataReported[[#This Row],[traceElText]]="","Missing trace element","OK"),"")</f>
        <v/>
      </c>
      <c r="AW340" t="str">
        <f>IF(Table_dataReported[[#This Row],[sampleId]]&lt;&gt;"", IF(Table_dataReported[[#This Row],[specText]]="","Missing speciation","OK"),"")</f>
        <v/>
      </c>
      <c r="AX340" t="str">
        <f>IF(Table_dataReported[[#This Row],[sampleId]]&lt;&gt;"", IF(Table_dataReported[[#This Row],[conc]]="","Missing concentration","OK"),"")</f>
        <v/>
      </c>
      <c r="AY340" t="str">
        <f>IF(Table_dataReported[[#This Row],[sampleId]]&lt;&gt;"", IF(Table_dataReported[[#This Row],[conc]]="","Missing method of analysis","OK"),"")</f>
        <v/>
      </c>
    </row>
    <row r="341" spans="2:51" x14ac:dyDescent="0.45">
      <c r="B341" t="str">
        <f>IF(AND(Table_dataReported[[#This Row],[sampleId]]&lt;&gt;"",Table_dataReported[[#This Row],[specText]]&lt;&gt;""),_xlfn.CONCAT(Table_dataReported[[#This Row],[sampleId]],"_",Table_dataReported[[#This Row],[specText]]),"")</f>
        <v/>
      </c>
      <c r="I341" t="str">
        <f>IF(Table_dataReported[[#This Row],[traceElText]]&lt;&gt;"",VLOOKUP(Table_dataReported[[#This Row],[traceElText]],Table_traceEl[],2,FALSE),"")</f>
        <v/>
      </c>
      <c r="K341" t="str">
        <f>IF(Table_dataReported[[#This Row],[specText]]&lt;&gt;"",VLOOKUP(Table_dataReported[[#This Row],[specText]],Table_spec[],2,FALSE),"")</f>
        <v/>
      </c>
      <c r="N341" t="str">
        <f>IF(Table_dataReported[[#This Row],[unitText]]&lt;&gt;"",VLOOKUP(Table_dataReported[[#This Row],[unitText]],Table_unit[],2,FALSE),"")</f>
        <v/>
      </c>
      <c r="P341" t="str">
        <f>IF(Table_dataReported[[#This Row],[weightText]]&lt;&gt;"",VLOOKUP(Table_dataReported[[#This Row],[weightText]],Table_weight[],2,FALSE),"")</f>
        <v/>
      </c>
      <c r="R341" t="str">
        <f>IF(Table_dataReported[[#This Row],[methAnText]]&lt;&gt;"",VLOOKUP(Table_dataReported[[#This Row],[methAnText]],Table_methAn[],2,FALSE),"")</f>
        <v/>
      </c>
      <c r="AA341" t="str">
        <f>IF(Table_dataReported[[#This Row],[unitText2]]&lt;&gt;"",VLOOKUP(Table_dataReported[[#This Row],[unitText2]],Table_unit[],2,FALSE),"")</f>
        <v/>
      </c>
      <c r="AB341" t="str">
        <f>IF(Table_dataReported[[#This Row],[unitText2]]="%","dw","")</f>
        <v/>
      </c>
      <c r="AC341" t="str">
        <f>IF(Table_dataReported[[#This Row],[weightText2]]&lt;&gt;"",VLOOKUP(Table_dataReported[[#This Row],[weightText2]],Table_weight[],2,FALSE),"")</f>
        <v/>
      </c>
      <c r="AF341" t="str">
        <f>IF(Table_dataReported[[#This Row],[unitText3]]&lt;&gt;"",VLOOKUP(Table_dataReported[[#This Row],[unitText3]],Table_unit[],2,FALSE),"")</f>
        <v/>
      </c>
      <c r="AG341" t="str">
        <f>IF(Table_dataReported[[#This Row],[unitText3]]="%","dw","")</f>
        <v/>
      </c>
      <c r="AH341" t="str">
        <f>IF(Table_dataReported[[#This Row],[weightText3]]&lt;&gt;"",VLOOKUP(Table_dataReported[[#This Row],[weightText3]],Table_weight[],2,FALSE),"")</f>
        <v/>
      </c>
      <c r="AQ341" t="str">
        <f>IF(Table_dataReported[[#This Row],[sampleId]]&lt;&gt;"", IF(Table_dataReported[[#This Row],[recId]]="","Missing record identifier","OK"),"")</f>
        <v/>
      </c>
      <c r="AR341" t="str">
        <f>IF(Table_dataReported[[#This Row],[sampleId]]&lt;&gt;"", IF(Table_dataReported[[#This Row],[envComp]]="","Missing environmental compartment","OK"),"")</f>
        <v/>
      </c>
      <c r="AS341" t="str">
        <f>IF(Table_dataReported[[#This Row],[sampleId]]&lt;&gt;"", IF(Table_dataReported[[#This Row],[pristineLoc]]="","Missing pristine location","OK"),"")</f>
        <v/>
      </c>
      <c r="AT341" t="str">
        <f>IF(Table_dataReported[[#This Row],[sampleId]]&lt;&gt;"", IF(Table_dataReported[[#This Row],[sampleLocCM]]="","Missing sampling location","OK"),"")</f>
        <v/>
      </c>
      <c r="AU341" t="str">
        <f>IF(Table_dataReported[[#This Row],[sampleId]]&lt;&gt;"", IF(Table_dataReported[[#This Row],[sampleDate]]="","Missing sampling date","OK"),"")</f>
        <v/>
      </c>
      <c r="AV341" t="str">
        <f>IF(Table_dataReported[[#This Row],[sampleId]]&lt;&gt;"", IF(Table_dataReported[[#This Row],[traceElText]]="","Missing trace element","OK"),"")</f>
        <v/>
      </c>
      <c r="AW341" t="str">
        <f>IF(Table_dataReported[[#This Row],[sampleId]]&lt;&gt;"", IF(Table_dataReported[[#This Row],[specText]]="","Missing speciation","OK"),"")</f>
        <v/>
      </c>
      <c r="AX341" t="str">
        <f>IF(Table_dataReported[[#This Row],[sampleId]]&lt;&gt;"", IF(Table_dataReported[[#This Row],[conc]]="","Missing concentration","OK"),"")</f>
        <v/>
      </c>
      <c r="AY341" t="str">
        <f>IF(Table_dataReported[[#This Row],[sampleId]]&lt;&gt;"", IF(Table_dataReported[[#This Row],[conc]]="","Missing method of analysis","OK"),"")</f>
        <v/>
      </c>
    </row>
    <row r="342" spans="2:51" x14ac:dyDescent="0.45">
      <c r="B342" t="str">
        <f>IF(AND(Table_dataReported[[#This Row],[sampleId]]&lt;&gt;"",Table_dataReported[[#This Row],[specText]]&lt;&gt;""),_xlfn.CONCAT(Table_dataReported[[#This Row],[sampleId]],"_",Table_dataReported[[#This Row],[specText]]),"")</f>
        <v/>
      </c>
      <c r="I342" t="str">
        <f>IF(Table_dataReported[[#This Row],[traceElText]]&lt;&gt;"",VLOOKUP(Table_dataReported[[#This Row],[traceElText]],Table_traceEl[],2,FALSE),"")</f>
        <v/>
      </c>
      <c r="K342" t="str">
        <f>IF(Table_dataReported[[#This Row],[specText]]&lt;&gt;"",VLOOKUP(Table_dataReported[[#This Row],[specText]],Table_spec[],2,FALSE),"")</f>
        <v/>
      </c>
      <c r="N342" t="str">
        <f>IF(Table_dataReported[[#This Row],[unitText]]&lt;&gt;"",VLOOKUP(Table_dataReported[[#This Row],[unitText]],Table_unit[],2,FALSE),"")</f>
        <v/>
      </c>
      <c r="P342" t="str">
        <f>IF(Table_dataReported[[#This Row],[weightText]]&lt;&gt;"",VLOOKUP(Table_dataReported[[#This Row],[weightText]],Table_weight[],2,FALSE),"")</f>
        <v/>
      </c>
      <c r="R342" t="str">
        <f>IF(Table_dataReported[[#This Row],[methAnText]]&lt;&gt;"",VLOOKUP(Table_dataReported[[#This Row],[methAnText]],Table_methAn[],2,FALSE),"")</f>
        <v/>
      </c>
      <c r="AA342" t="str">
        <f>IF(Table_dataReported[[#This Row],[unitText2]]&lt;&gt;"",VLOOKUP(Table_dataReported[[#This Row],[unitText2]],Table_unit[],2,FALSE),"")</f>
        <v/>
      </c>
      <c r="AB342" t="str">
        <f>IF(Table_dataReported[[#This Row],[unitText2]]="%","dw","")</f>
        <v/>
      </c>
      <c r="AC342" t="str">
        <f>IF(Table_dataReported[[#This Row],[weightText2]]&lt;&gt;"",VLOOKUP(Table_dataReported[[#This Row],[weightText2]],Table_weight[],2,FALSE),"")</f>
        <v/>
      </c>
      <c r="AF342" t="str">
        <f>IF(Table_dataReported[[#This Row],[unitText3]]&lt;&gt;"",VLOOKUP(Table_dataReported[[#This Row],[unitText3]],Table_unit[],2,FALSE),"")</f>
        <v/>
      </c>
      <c r="AG342" t="str">
        <f>IF(Table_dataReported[[#This Row],[unitText3]]="%","dw","")</f>
        <v/>
      </c>
      <c r="AH342" t="str">
        <f>IF(Table_dataReported[[#This Row],[weightText3]]&lt;&gt;"",VLOOKUP(Table_dataReported[[#This Row],[weightText3]],Table_weight[],2,FALSE),"")</f>
        <v/>
      </c>
      <c r="AQ342" t="str">
        <f>IF(Table_dataReported[[#This Row],[sampleId]]&lt;&gt;"", IF(Table_dataReported[[#This Row],[recId]]="","Missing record identifier","OK"),"")</f>
        <v/>
      </c>
      <c r="AR342" t="str">
        <f>IF(Table_dataReported[[#This Row],[sampleId]]&lt;&gt;"", IF(Table_dataReported[[#This Row],[envComp]]="","Missing environmental compartment","OK"),"")</f>
        <v/>
      </c>
      <c r="AS342" t="str">
        <f>IF(Table_dataReported[[#This Row],[sampleId]]&lt;&gt;"", IF(Table_dataReported[[#This Row],[pristineLoc]]="","Missing pristine location","OK"),"")</f>
        <v/>
      </c>
      <c r="AT342" t="str">
        <f>IF(Table_dataReported[[#This Row],[sampleId]]&lt;&gt;"", IF(Table_dataReported[[#This Row],[sampleLocCM]]="","Missing sampling location","OK"),"")</f>
        <v/>
      </c>
      <c r="AU342" t="str">
        <f>IF(Table_dataReported[[#This Row],[sampleId]]&lt;&gt;"", IF(Table_dataReported[[#This Row],[sampleDate]]="","Missing sampling date","OK"),"")</f>
        <v/>
      </c>
      <c r="AV342" t="str">
        <f>IF(Table_dataReported[[#This Row],[sampleId]]&lt;&gt;"", IF(Table_dataReported[[#This Row],[traceElText]]="","Missing trace element","OK"),"")</f>
        <v/>
      </c>
      <c r="AW342" t="str">
        <f>IF(Table_dataReported[[#This Row],[sampleId]]&lt;&gt;"", IF(Table_dataReported[[#This Row],[specText]]="","Missing speciation","OK"),"")</f>
        <v/>
      </c>
      <c r="AX342" t="str">
        <f>IF(Table_dataReported[[#This Row],[sampleId]]&lt;&gt;"", IF(Table_dataReported[[#This Row],[conc]]="","Missing concentration","OK"),"")</f>
        <v/>
      </c>
      <c r="AY342" t="str">
        <f>IF(Table_dataReported[[#This Row],[sampleId]]&lt;&gt;"", IF(Table_dataReported[[#This Row],[conc]]="","Missing method of analysis","OK"),"")</f>
        <v/>
      </c>
    </row>
    <row r="343" spans="2:51" x14ac:dyDescent="0.45">
      <c r="B343" t="str">
        <f>IF(AND(Table_dataReported[[#This Row],[sampleId]]&lt;&gt;"",Table_dataReported[[#This Row],[specText]]&lt;&gt;""),_xlfn.CONCAT(Table_dataReported[[#This Row],[sampleId]],"_",Table_dataReported[[#This Row],[specText]]),"")</f>
        <v/>
      </c>
      <c r="I343" t="str">
        <f>IF(Table_dataReported[[#This Row],[traceElText]]&lt;&gt;"",VLOOKUP(Table_dataReported[[#This Row],[traceElText]],Table_traceEl[],2,FALSE),"")</f>
        <v/>
      </c>
      <c r="K343" t="str">
        <f>IF(Table_dataReported[[#This Row],[specText]]&lt;&gt;"",VLOOKUP(Table_dataReported[[#This Row],[specText]],Table_spec[],2,FALSE),"")</f>
        <v/>
      </c>
      <c r="N343" t="str">
        <f>IF(Table_dataReported[[#This Row],[unitText]]&lt;&gt;"",VLOOKUP(Table_dataReported[[#This Row],[unitText]],Table_unit[],2,FALSE),"")</f>
        <v/>
      </c>
      <c r="P343" t="str">
        <f>IF(Table_dataReported[[#This Row],[weightText]]&lt;&gt;"",VLOOKUP(Table_dataReported[[#This Row],[weightText]],Table_weight[],2,FALSE),"")</f>
        <v/>
      </c>
      <c r="R343" t="str">
        <f>IF(Table_dataReported[[#This Row],[methAnText]]&lt;&gt;"",VLOOKUP(Table_dataReported[[#This Row],[methAnText]],Table_methAn[],2,FALSE),"")</f>
        <v/>
      </c>
      <c r="AA343" t="str">
        <f>IF(Table_dataReported[[#This Row],[unitText2]]&lt;&gt;"",VLOOKUP(Table_dataReported[[#This Row],[unitText2]],Table_unit[],2,FALSE),"")</f>
        <v/>
      </c>
      <c r="AB343" t="str">
        <f>IF(Table_dataReported[[#This Row],[unitText2]]="%","dw","")</f>
        <v/>
      </c>
      <c r="AC343" t="str">
        <f>IF(Table_dataReported[[#This Row],[weightText2]]&lt;&gt;"",VLOOKUP(Table_dataReported[[#This Row],[weightText2]],Table_weight[],2,FALSE),"")</f>
        <v/>
      </c>
      <c r="AF343" t="str">
        <f>IF(Table_dataReported[[#This Row],[unitText3]]&lt;&gt;"",VLOOKUP(Table_dataReported[[#This Row],[unitText3]],Table_unit[],2,FALSE),"")</f>
        <v/>
      </c>
      <c r="AG343" t="str">
        <f>IF(Table_dataReported[[#This Row],[unitText3]]="%","dw","")</f>
        <v/>
      </c>
      <c r="AH343" t="str">
        <f>IF(Table_dataReported[[#This Row],[weightText3]]&lt;&gt;"",VLOOKUP(Table_dataReported[[#This Row],[weightText3]],Table_weight[],2,FALSE),"")</f>
        <v/>
      </c>
      <c r="AQ343" t="str">
        <f>IF(Table_dataReported[[#This Row],[sampleId]]&lt;&gt;"", IF(Table_dataReported[[#This Row],[recId]]="","Missing record identifier","OK"),"")</f>
        <v/>
      </c>
      <c r="AR343" t="str">
        <f>IF(Table_dataReported[[#This Row],[sampleId]]&lt;&gt;"", IF(Table_dataReported[[#This Row],[envComp]]="","Missing environmental compartment","OK"),"")</f>
        <v/>
      </c>
      <c r="AS343" t="str">
        <f>IF(Table_dataReported[[#This Row],[sampleId]]&lt;&gt;"", IF(Table_dataReported[[#This Row],[pristineLoc]]="","Missing pristine location","OK"),"")</f>
        <v/>
      </c>
      <c r="AT343" t="str">
        <f>IF(Table_dataReported[[#This Row],[sampleId]]&lt;&gt;"", IF(Table_dataReported[[#This Row],[sampleLocCM]]="","Missing sampling location","OK"),"")</f>
        <v/>
      </c>
      <c r="AU343" t="str">
        <f>IF(Table_dataReported[[#This Row],[sampleId]]&lt;&gt;"", IF(Table_dataReported[[#This Row],[sampleDate]]="","Missing sampling date","OK"),"")</f>
        <v/>
      </c>
      <c r="AV343" t="str">
        <f>IF(Table_dataReported[[#This Row],[sampleId]]&lt;&gt;"", IF(Table_dataReported[[#This Row],[traceElText]]="","Missing trace element","OK"),"")</f>
        <v/>
      </c>
      <c r="AW343" t="str">
        <f>IF(Table_dataReported[[#This Row],[sampleId]]&lt;&gt;"", IF(Table_dataReported[[#This Row],[specText]]="","Missing speciation","OK"),"")</f>
        <v/>
      </c>
      <c r="AX343" t="str">
        <f>IF(Table_dataReported[[#This Row],[sampleId]]&lt;&gt;"", IF(Table_dataReported[[#This Row],[conc]]="","Missing concentration","OK"),"")</f>
        <v/>
      </c>
      <c r="AY343" t="str">
        <f>IF(Table_dataReported[[#This Row],[sampleId]]&lt;&gt;"", IF(Table_dataReported[[#This Row],[conc]]="","Missing method of analysis","OK"),"")</f>
        <v/>
      </c>
    </row>
    <row r="344" spans="2:51" x14ac:dyDescent="0.45">
      <c r="B344" t="str">
        <f>IF(AND(Table_dataReported[[#This Row],[sampleId]]&lt;&gt;"",Table_dataReported[[#This Row],[specText]]&lt;&gt;""),_xlfn.CONCAT(Table_dataReported[[#This Row],[sampleId]],"_",Table_dataReported[[#This Row],[specText]]),"")</f>
        <v/>
      </c>
      <c r="I344" t="str">
        <f>IF(Table_dataReported[[#This Row],[traceElText]]&lt;&gt;"",VLOOKUP(Table_dataReported[[#This Row],[traceElText]],Table_traceEl[],2,FALSE),"")</f>
        <v/>
      </c>
      <c r="K344" t="str">
        <f>IF(Table_dataReported[[#This Row],[specText]]&lt;&gt;"",VLOOKUP(Table_dataReported[[#This Row],[specText]],Table_spec[],2,FALSE),"")</f>
        <v/>
      </c>
      <c r="N344" t="str">
        <f>IF(Table_dataReported[[#This Row],[unitText]]&lt;&gt;"",VLOOKUP(Table_dataReported[[#This Row],[unitText]],Table_unit[],2,FALSE),"")</f>
        <v/>
      </c>
      <c r="P344" t="str">
        <f>IF(Table_dataReported[[#This Row],[weightText]]&lt;&gt;"",VLOOKUP(Table_dataReported[[#This Row],[weightText]],Table_weight[],2,FALSE),"")</f>
        <v/>
      </c>
      <c r="R344" t="str">
        <f>IF(Table_dataReported[[#This Row],[methAnText]]&lt;&gt;"",VLOOKUP(Table_dataReported[[#This Row],[methAnText]],Table_methAn[],2,FALSE),"")</f>
        <v/>
      </c>
      <c r="AA344" t="str">
        <f>IF(Table_dataReported[[#This Row],[unitText2]]&lt;&gt;"",VLOOKUP(Table_dataReported[[#This Row],[unitText2]],Table_unit[],2,FALSE),"")</f>
        <v/>
      </c>
      <c r="AB344" t="str">
        <f>IF(Table_dataReported[[#This Row],[unitText2]]="%","dw","")</f>
        <v/>
      </c>
      <c r="AC344" t="str">
        <f>IF(Table_dataReported[[#This Row],[weightText2]]&lt;&gt;"",VLOOKUP(Table_dataReported[[#This Row],[weightText2]],Table_weight[],2,FALSE),"")</f>
        <v/>
      </c>
      <c r="AF344" t="str">
        <f>IF(Table_dataReported[[#This Row],[unitText3]]&lt;&gt;"",VLOOKUP(Table_dataReported[[#This Row],[unitText3]],Table_unit[],2,FALSE),"")</f>
        <v/>
      </c>
      <c r="AG344" t="str">
        <f>IF(Table_dataReported[[#This Row],[unitText3]]="%","dw","")</f>
        <v/>
      </c>
      <c r="AH344" t="str">
        <f>IF(Table_dataReported[[#This Row],[weightText3]]&lt;&gt;"",VLOOKUP(Table_dataReported[[#This Row],[weightText3]],Table_weight[],2,FALSE),"")</f>
        <v/>
      </c>
      <c r="AQ344" t="str">
        <f>IF(Table_dataReported[[#This Row],[sampleId]]&lt;&gt;"", IF(Table_dataReported[[#This Row],[recId]]="","Missing record identifier","OK"),"")</f>
        <v/>
      </c>
      <c r="AR344" t="str">
        <f>IF(Table_dataReported[[#This Row],[sampleId]]&lt;&gt;"", IF(Table_dataReported[[#This Row],[envComp]]="","Missing environmental compartment","OK"),"")</f>
        <v/>
      </c>
      <c r="AS344" t="str">
        <f>IF(Table_dataReported[[#This Row],[sampleId]]&lt;&gt;"", IF(Table_dataReported[[#This Row],[pristineLoc]]="","Missing pristine location","OK"),"")</f>
        <v/>
      </c>
      <c r="AT344" t="str">
        <f>IF(Table_dataReported[[#This Row],[sampleId]]&lt;&gt;"", IF(Table_dataReported[[#This Row],[sampleLocCM]]="","Missing sampling location","OK"),"")</f>
        <v/>
      </c>
      <c r="AU344" t="str">
        <f>IF(Table_dataReported[[#This Row],[sampleId]]&lt;&gt;"", IF(Table_dataReported[[#This Row],[sampleDate]]="","Missing sampling date","OK"),"")</f>
        <v/>
      </c>
      <c r="AV344" t="str">
        <f>IF(Table_dataReported[[#This Row],[sampleId]]&lt;&gt;"", IF(Table_dataReported[[#This Row],[traceElText]]="","Missing trace element","OK"),"")</f>
        <v/>
      </c>
      <c r="AW344" t="str">
        <f>IF(Table_dataReported[[#This Row],[sampleId]]&lt;&gt;"", IF(Table_dataReported[[#This Row],[specText]]="","Missing speciation","OK"),"")</f>
        <v/>
      </c>
      <c r="AX344" t="str">
        <f>IF(Table_dataReported[[#This Row],[sampleId]]&lt;&gt;"", IF(Table_dataReported[[#This Row],[conc]]="","Missing concentration","OK"),"")</f>
        <v/>
      </c>
      <c r="AY344" t="str">
        <f>IF(Table_dataReported[[#This Row],[sampleId]]&lt;&gt;"", IF(Table_dataReported[[#This Row],[conc]]="","Missing method of analysis","OK"),"")</f>
        <v/>
      </c>
    </row>
    <row r="345" spans="2:51" x14ac:dyDescent="0.45">
      <c r="B345" t="str">
        <f>IF(AND(Table_dataReported[[#This Row],[sampleId]]&lt;&gt;"",Table_dataReported[[#This Row],[specText]]&lt;&gt;""),_xlfn.CONCAT(Table_dataReported[[#This Row],[sampleId]],"_",Table_dataReported[[#This Row],[specText]]),"")</f>
        <v/>
      </c>
      <c r="I345" t="str">
        <f>IF(Table_dataReported[[#This Row],[traceElText]]&lt;&gt;"",VLOOKUP(Table_dataReported[[#This Row],[traceElText]],Table_traceEl[],2,FALSE),"")</f>
        <v/>
      </c>
      <c r="K345" t="str">
        <f>IF(Table_dataReported[[#This Row],[specText]]&lt;&gt;"",VLOOKUP(Table_dataReported[[#This Row],[specText]],Table_spec[],2,FALSE),"")</f>
        <v/>
      </c>
      <c r="N345" t="str">
        <f>IF(Table_dataReported[[#This Row],[unitText]]&lt;&gt;"",VLOOKUP(Table_dataReported[[#This Row],[unitText]],Table_unit[],2,FALSE),"")</f>
        <v/>
      </c>
      <c r="P345" t="str">
        <f>IF(Table_dataReported[[#This Row],[weightText]]&lt;&gt;"",VLOOKUP(Table_dataReported[[#This Row],[weightText]],Table_weight[],2,FALSE),"")</f>
        <v/>
      </c>
      <c r="R345" t="str">
        <f>IF(Table_dataReported[[#This Row],[methAnText]]&lt;&gt;"",VLOOKUP(Table_dataReported[[#This Row],[methAnText]],Table_methAn[],2,FALSE),"")</f>
        <v/>
      </c>
      <c r="AA345" t="str">
        <f>IF(Table_dataReported[[#This Row],[unitText2]]&lt;&gt;"",VLOOKUP(Table_dataReported[[#This Row],[unitText2]],Table_unit[],2,FALSE),"")</f>
        <v/>
      </c>
      <c r="AB345" t="str">
        <f>IF(Table_dataReported[[#This Row],[unitText2]]="%","dw","")</f>
        <v/>
      </c>
      <c r="AC345" t="str">
        <f>IF(Table_dataReported[[#This Row],[weightText2]]&lt;&gt;"",VLOOKUP(Table_dataReported[[#This Row],[weightText2]],Table_weight[],2,FALSE),"")</f>
        <v/>
      </c>
      <c r="AF345" t="str">
        <f>IF(Table_dataReported[[#This Row],[unitText3]]&lt;&gt;"",VLOOKUP(Table_dataReported[[#This Row],[unitText3]],Table_unit[],2,FALSE),"")</f>
        <v/>
      </c>
      <c r="AG345" t="str">
        <f>IF(Table_dataReported[[#This Row],[unitText3]]="%","dw","")</f>
        <v/>
      </c>
      <c r="AH345" t="str">
        <f>IF(Table_dataReported[[#This Row],[weightText3]]&lt;&gt;"",VLOOKUP(Table_dataReported[[#This Row],[weightText3]],Table_weight[],2,FALSE),"")</f>
        <v/>
      </c>
      <c r="AQ345" t="str">
        <f>IF(Table_dataReported[[#This Row],[sampleId]]&lt;&gt;"", IF(Table_dataReported[[#This Row],[recId]]="","Missing record identifier","OK"),"")</f>
        <v/>
      </c>
      <c r="AR345" t="str">
        <f>IF(Table_dataReported[[#This Row],[sampleId]]&lt;&gt;"", IF(Table_dataReported[[#This Row],[envComp]]="","Missing environmental compartment","OK"),"")</f>
        <v/>
      </c>
      <c r="AS345" t="str">
        <f>IF(Table_dataReported[[#This Row],[sampleId]]&lt;&gt;"", IF(Table_dataReported[[#This Row],[pristineLoc]]="","Missing pristine location","OK"),"")</f>
        <v/>
      </c>
      <c r="AT345" t="str">
        <f>IF(Table_dataReported[[#This Row],[sampleId]]&lt;&gt;"", IF(Table_dataReported[[#This Row],[sampleLocCM]]="","Missing sampling location","OK"),"")</f>
        <v/>
      </c>
      <c r="AU345" t="str">
        <f>IF(Table_dataReported[[#This Row],[sampleId]]&lt;&gt;"", IF(Table_dataReported[[#This Row],[sampleDate]]="","Missing sampling date","OK"),"")</f>
        <v/>
      </c>
      <c r="AV345" t="str">
        <f>IF(Table_dataReported[[#This Row],[sampleId]]&lt;&gt;"", IF(Table_dataReported[[#This Row],[traceElText]]="","Missing trace element","OK"),"")</f>
        <v/>
      </c>
      <c r="AW345" t="str">
        <f>IF(Table_dataReported[[#This Row],[sampleId]]&lt;&gt;"", IF(Table_dataReported[[#This Row],[specText]]="","Missing speciation","OK"),"")</f>
        <v/>
      </c>
      <c r="AX345" t="str">
        <f>IF(Table_dataReported[[#This Row],[sampleId]]&lt;&gt;"", IF(Table_dataReported[[#This Row],[conc]]="","Missing concentration","OK"),"")</f>
        <v/>
      </c>
      <c r="AY345" t="str">
        <f>IF(Table_dataReported[[#This Row],[sampleId]]&lt;&gt;"", IF(Table_dataReported[[#This Row],[conc]]="","Missing method of analysis","OK"),"")</f>
        <v/>
      </c>
    </row>
    <row r="346" spans="2:51" x14ac:dyDescent="0.45">
      <c r="B346" t="str">
        <f>IF(AND(Table_dataReported[[#This Row],[sampleId]]&lt;&gt;"",Table_dataReported[[#This Row],[specText]]&lt;&gt;""),_xlfn.CONCAT(Table_dataReported[[#This Row],[sampleId]],"_",Table_dataReported[[#This Row],[specText]]),"")</f>
        <v/>
      </c>
      <c r="I346" t="str">
        <f>IF(Table_dataReported[[#This Row],[traceElText]]&lt;&gt;"",VLOOKUP(Table_dataReported[[#This Row],[traceElText]],Table_traceEl[],2,FALSE),"")</f>
        <v/>
      </c>
      <c r="K346" t="str">
        <f>IF(Table_dataReported[[#This Row],[specText]]&lt;&gt;"",VLOOKUP(Table_dataReported[[#This Row],[specText]],Table_spec[],2,FALSE),"")</f>
        <v/>
      </c>
      <c r="N346" t="str">
        <f>IF(Table_dataReported[[#This Row],[unitText]]&lt;&gt;"",VLOOKUP(Table_dataReported[[#This Row],[unitText]],Table_unit[],2,FALSE),"")</f>
        <v/>
      </c>
      <c r="P346" t="str">
        <f>IF(Table_dataReported[[#This Row],[weightText]]&lt;&gt;"",VLOOKUP(Table_dataReported[[#This Row],[weightText]],Table_weight[],2,FALSE),"")</f>
        <v/>
      </c>
      <c r="R346" t="str">
        <f>IF(Table_dataReported[[#This Row],[methAnText]]&lt;&gt;"",VLOOKUP(Table_dataReported[[#This Row],[methAnText]],Table_methAn[],2,FALSE),"")</f>
        <v/>
      </c>
      <c r="AA346" t="str">
        <f>IF(Table_dataReported[[#This Row],[unitText2]]&lt;&gt;"",VLOOKUP(Table_dataReported[[#This Row],[unitText2]],Table_unit[],2,FALSE),"")</f>
        <v/>
      </c>
      <c r="AB346" t="str">
        <f>IF(Table_dataReported[[#This Row],[unitText2]]="%","dw","")</f>
        <v/>
      </c>
      <c r="AC346" t="str">
        <f>IF(Table_dataReported[[#This Row],[weightText2]]&lt;&gt;"",VLOOKUP(Table_dataReported[[#This Row],[weightText2]],Table_weight[],2,FALSE),"")</f>
        <v/>
      </c>
      <c r="AF346" t="str">
        <f>IF(Table_dataReported[[#This Row],[unitText3]]&lt;&gt;"",VLOOKUP(Table_dataReported[[#This Row],[unitText3]],Table_unit[],2,FALSE),"")</f>
        <v/>
      </c>
      <c r="AG346" t="str">
        <f>IF(Table_dataReported[[#This Row],[unitText3]]="%","dw","")</f>
        <v/>
      </c>
      <c r="AH346" t="str">
        <f>IF(Table_dataReported[[#This Row],[weightText3]]&lt;&gt;"",VLOOKUP(Table_dataReported[[#This Row],[weightText3]],Table_weight[],2,FALSE),"")</f>
        <v/>
      </c>
      <c r="AQ346" t="str">
        <f>IF(Table_dataReported[[#This Row],[sampleId]]&lt;&gt;"", IF(Table_dataReported[[#This Row],[recId]]="","Missing record identifier","OK"),"")</f>
        <v/>
      </c>
      <c r="AR346" t="str">
        <f>IF(Table_dataReported[[#This Row],[sampleId]]&lt;&gt;"", IF(Table_dataReported[[#This Row],[envComp]]="","Missing environmental compartment","OK"),"")</f>
        <v/>
      </c>
      <c r="AS346" t="str">
        <f>IF(Table_dataReported[[#This Row],[sampleId]]&lt;&gt;"", IF(Table_dataReported[[#This Row],[pristineLoc]]="","Missing pristine location","OK"),"")</f>
        <v/>
      </c>
      <c r="AT346" t="str">
        <f>IF(Table_dataReported[[#This Row],[sampleId]]&lt;&gt;"", IF(Table_dataReported[[#This Row],[sampleLocCM]]="","Missing sampling location","OK"),"")</f>
        <v/>
      </c>
      <c r="AU346" t="str">
        <f>IF(Table_dataReported[[#This Row],[sampleId]]&lt;&gt;"", IF(Table_dataReported[[#This Row],[sampleDate]]="","Missing sampling date","OK"),"")</f>
        <v/>
      </c>
      <c r="AV346" t="str">
        <f>IF(Table_dataReported[[#This Row],[sampleId]]&lt;&gt;"", IF(Table_dataReported[[#This Row],[traceElText]]="","Missing trace element","OK"),"")</f>
        <v/>
      </c>
      <c r="AW346" t="str">
        <f>IF(Table_dataReported[[#This Row],[sampleId]]&lt;&gt;"", IF(Table_dataReported[[#This Row],[specText]]="","Missing speciation","OK"),"")</f>
        <v/>
      </c>
      <c r="AX346" t="str">
        <f>IF(Table_dataReported[[#This Row],[sampleId]]&lt;&gt;"", IF(Table_dataReported[[#This Row],[conc]]="","Missing concentration","OK"),"")</f>
        <v/>
      </c>
      <c r="AY346" t="str">
        <f>IF(Table_dataReported[[#This Row],[sampleId]]&lt;&gt;"", IF(Table_dataReported[[#This Row],[conc]]="","Missing method of analysis","OK"),"")</f>
        <v/>
      </c>
    </row>
    <row r="347" spans="2:51" x14ac:dyDescent="0.45">
      <c r="B347" t="str">
        <f>IF(AND(Table_dataReported[[#This Row],[sampleId]]&lt;&gt;"",Table_dataReported[[#This Row],[specText]]&lt;&gt;""),_xlfn.CONCAT(Table_dataReported[[#This Row],[sampleId]],"_",Table_dataReported[[#This Row],[specText]]),"")</f>
        <v/>
      </c>
      <c r="I347" t="str">
        <f>IF(Table_dataReported[[#This Row],[traceElText]]&lt;&gt;"",VLOOKUP(Table_dataReported[[#This Row],[traceElText]],Table_traceEl[],2,FALSE),"")</f>
        <v/>
      </c>
      <c r="K347" t="str">
        <f>IF(Table_dataReported[[#This Row],[specText]]&lt;&gt;"",VLOOKUP(Table_dataReported[[#This Row],[specText]],Table_spec[],2,FALSE),"")</f>
        <v/>
      </c>
      <c r="N347" t="str">
        <f>IF(Table_dataReported[[#This Row],[unitText]]&lt;&gt;"",VLOOKUP(Table_dataReported[[#This Row],[unitText]],Table_unit[],2,FALSE),"")</f>
        <v/>
      </c>
      <c r="P347" t="str">
        <f>IF(Table_dataReported[[#This Row],[weightText]]&lt;&gt;"",VLOOKUP(Table_dataReported[[#This Row],[weightText]],Table_weight[],2,FALSE),"")</f>
        <v/>
      </c>
      <c r="R347" t="str">
        <f>IF(Table_dataReported[[#This Row],[methAnText]]&lt;&gt;"",VLOOKUP(Table_dataReported[[#This Row],[methAnText]],Table_methAn[],2,FALSE),"")</f>
        <v/>
      </c>
      <c r="AA347" t="str">
        <f>IF(Table_dataReported[[#This Row],[unitText2]]&lt;&gt;"",VLOOKUP(Table_dataReported[[#This Row],[unitText2]],Table_unit[],2,FALSE),"")</f>
        <v/>
      </c>
      <c r="AB347" t="str">
        <f>IF(Table_dataReported[[#This Row],[unitText2]]="%","dw","")</f>
        <v/>
      </c>
      <c r="AC347" t="str">
        <f>IF(Table_dataReported[[#This Row],[weightText2]]&lt;&gt;"",VLOOKUP(Table_dataReported[[#This Row],[weightText2]],Table_weight[],2,FALSE),"")</f>
        <v/>
      </c>
      <c r="AF347" t="str">
        <f>IF(Table_dataReported[[#This Row],[unitText3]]&lt;&gt;"",VLOOKUP(Table_dataReported[[#This Row],[unitText3]],Table_unit[],2,FALSE),"")</f>
        <v/>
      </c>
      <c r="AG347" t="str">
        <f>IF(Table_dataReported[[#This Row],[unitText3]]="%","dw","")</f>
        <v/>
      </c>
      <c r="AH347" t="str">
        <f>IF(Table_dataReported[[#This Row],[weightText3]]&lt;&gt;"",VLOOKUP(Table_dataReported[[#This Row],[weightText3]],Table_weight[],2,FALSE),"")</f>
        <v/>
      </c>
      <c r="AQ347" t="str">
        <f>IF(Table_dataReported[[#This Row],[sampleId]]&lt;&gt;"", IF(Table_dataReported[[#This Row],[recId]]="","Missing record identifier","OK"),"")</f>
        <v/>
      </c>
      <c r="AR347" t="str">
        <f>IF(Table_dataReported[[#This Row],[sampleId]]&lt;&gt;"", IF(Table_dataReported[[#This Row],[envComp]]="","Missing environmental compartment","OK"),"")</f>
        <v/>
      </c>
      <c r="AS347" t="str">
        <f>IF(Table_dataReported[[#This Row],[sampleId]]&lt;&gt;"", IF(Table_dataReported[[#This Row],[pristineLoc]]="","Missing pristine location","OK"),"")</f>
        <v/>
      </c>
      <c r="AT347" t="str">
        <f>IF(Table_dataReported[[#This Row],[sampleId]]&lt;&gt;"", IF(Table_dataReported[[#This Row],[sampleLocCM]]="","Missing sampling location","OK"),"")</f>
        <v/>
      </c>
      <c r="AU347" t="str">
        <f>IF(Table_dataReported[[#This Row],[sampleId]]&lt;&gt;"", IF(Table_dataReported[[#This Row],[sampleDate]]="","Missing sampling date","OK"),"")</f>
        <v/>
      </c>
      <c r="AV347" t="str">
        <f>IF(Table_dataReported[[#This Row],[sampleId]]&lt;&gt;"", IF(Table_dataReported[[#This Row],[traceElText]]="","Missing trace element","OK"),"")</f>
        <v/>
      </c>
      <c r="AW347" t="str">
        <f>IF(Table_dataReported[[#This Row],[sampleId]]&lt;&gt;"", IF(Table_dataReported[[#This Row],[specText]]="","Missing speciation","OK"),"")</f>
        <v/>
      </c>
      <c r="AX347" t="str">
        <f>IF(Table_dataReported[[#This Row],[sampleId]]&lt;&gt;"", IF(Table_dataReported[[#This Row],[conc]]="","Missing concentration","OK"),"")</f>
        <v/>
      </c>
      <c r="AY347" t="str">
        <f>IF(Table_dataReported[[#This Row],[sampleId]]&lt;&gt;"", IF(Table_dataReported[[#This Row],[conc]]="","Missing method of analysis","OK"),"")</f>
        <v/>
      </c>
    </row>
    <row r="348" spans="2:51" x14ac:dyDescent="0.45">
      <c r="B348" t="str">
        <f>IF(AND(Table_dataReported[[#This Row],[sampleId]]&lt;&gt;"",Table_dataReported[[#This Row],[specText]]&lt;&gt;""),_xlfn.CONCAT(Table_dataReported[[#This Row],[sampleId]],"_",Table_dataReported[[#This Row],[specText]]),"")</f>
        <v/>
      </c>
      <c r="I348" t="str">
        <f>IF(Table_dataReported[[#This Row],[traceElText]]&lt;&gt;"",VLOOKUP(Table_dataReported[[#This Row],[traceElText]],Table_traceEl[],2,FALSE),"")</f>
        <v/>
      </c>
      <c r="K348" t="str">
        <f>IF(Table_dataReported[[#This Row],[specText]]&lt;&gt;"",VLOOKUP(Table_dataReported[[#This Row],[specText]],Table_spec[],2,FALSE),"")</f>
        <v/>
      </c>
      <c r="N348" t="str">
        <f>IF(Table_dataReported[[#This Row],[unitText]]&lt;&gt;"",VLOOKUP(Table_dataReported[[#This Row],[unitText]],Table_unit[],2,FALSE),"")</f>
        <v/>
      </c>
      <c r="P348" t="str">
        <f>IF(Table_dataReported[[#This Row],[weightText]]&lt;&gt;"",VLOOKUP(Table_dataReported[[#This Row],[weightText]],Table_weight[],2,FALSE),"")</f>
        <v/>
      </c>
      <c r="R348" t="str">
        <f>IF(Table_dataReported[[#This Row],[methAnText]]&lt;&gt;"",VLOOKUP(Table_dataReported[[#This Row],[methAnText]],Table_methAn[],2,FALSE),"")</f>
        <v/>
      </c>
      <c r="AA348" t="str">
        <f>IF(Table_dataReported[[#This Row],[unitText2]]&lt;&gt;"",VLOOKUP(Table_dataReported[[#This Row],[unitText2]],Table_unit[],2,FALSE),"")</f>
        <v/>
      </c>
      <c r="AB348" t="str">
        <f>IF(Table_dataReported[[#This Row],[unitText2]]="%","dw","")</f>
        <v/>
      </c>
      <c r="AC348" t="str">
        <f>IF(Table_dataReported[[#This Row],[weightText2]]&lt;&gt;"",VLOOKUP(Table_dataReported[[#This Row],[weightText2]],Table_weight[],2,FALSE),"")</f>
        <v/>
      </c>
      <c r="AF348" t="str">
        <f>IF(Table_dataReported[[#This Row],[unitText3]]&lt;&gt;"",VLOOKUP(Table_dataReported[[#This Row],[unitText3]],Table_unit[],2,FALSE),"")</f>
        <v/>
      </c>
      <c r="AG348" t="str">
        <f>IF(Table_dataReported[[#This Row],[unitText3]]="%","dw","")</f>
        <v/>
      </c>
      <c r="AH348" t="str">
        <f>IF(Table_dataReported[[#This Row],[weightText3]]&lt;&gt;"",VLOOKUP(Table_dataReported[[#This Row],[weightText3]],Table_weight[],2,FALSE),"")</f>
        <v/>
      </c>
      <c r="AQ348" t="str">
        <f>IF(Table_dataReported[[#This Row],[sampleId]]&lt;&gt;"", IF(Table_dataReported[[#This Row],[recId]]="","Missing record identifier","OK"),"")</f>
        <v/>
      </c>
      <c r="AR348" t="str">
        <f>IF(Table_dataReported[[#This Row],[sampleId]]&lt;&gt;"", IF(Table_dataReported[[#This Row],[envComp]]="","Missing environmental compartment","OK"),"")</f>
        <v/>
      </c>
      <c r="AS348" t="str">
        <f>IF(Table_dataReported[[#This Row],[sampleId]]&lt;&gt;"", IF(Table_dataReported[[#This Row],[pristineLoc]]="","Missing pristine location","OK"),"")</f>
        <v/>
      </c>
      <c r="AT348" t="str">
        <f>IF(Table_dataReported[[#This Row],[sampleId]]&lt;&gt;"", IF(Table_dataReported[[#This Row],[sampleLocCM]]="","Missing sampling location","OK"),"")</f>
        <v/>
      </c>
      <c r="AU348" t="str">
        <f>IF(Table_dataReported[[#This Row],[sampleId]]&lt;&gt;"", IF(Table_dataReported[[#This Row],[sampleDate]]="","Missing sampling date","OK"),"")</f>
        <v/>
      </c>
      <c r="AV348" t="str">
        <f>IF(Table_dataReported[[#This Row],[sampleId]]&lt;&gt;"", IF(Table_dataReported[[#This Row],[traceElText]]="","Missing trace element","OK"),"")</f>
        <v/>
      </c>
      <c r="AW348" t="str">
        <f>IF(Table_dataReported[[#This Row],[sampleId]]&lt;&gt;"", IF(Table_dataReported[[#This Row],[specText]]="","Missing speciation","OK"),"")</f>
        <v/>
      </c>
      <c r="AX348" t="str">
        <f>IF(Table_dataReported[[#This Row],[sampleId]]&lt;&gt;"", IF(Table_dataReported[[#This Row],[conc]]="","Missing concentration","OK"),"")</f>
        <v/>
      </c>
      <c r="AY348" t="str">
        <f>IF(Table_dataReported[[#This Row],[sampleId]]&lt;&gt;"", IF(Table_dataReported[[#This Row],[conc]]="","Missing method of analysis","OK"),"")</f>
        <v/>
      </c>
    </row>
    <row r="349" spans="2:51" x14ac:dyDescent="0.45">
      <c r="B349" t="str">
        <f>IF(AND(Table_dataReported[[#This Row],[sampleId]]&lt;&gt;"",Table_dataReported[[#This Row],[specText]]&lt;&gt;""),_xlfn.CONCAT(Table_dataReported[[#This Row],[sampleId]],"_",Table_dataReported[[#This Row],[specText]]),"")</f>
        <v/>
      </c>
      <c r="I349" t="str">
        <f>IF(Table_dataReported[[#This Row],[traceElText]]&lt;&gt;"",VLOOKUP(Table_dataReported[[#This Row],[traceElText]],Table_traceEl[],2,FALSE),"")</f>
        <v/>
      </c>
      <c r="K349" t="str">
        <f>IF(Table_dataReported[[#This Row],[specText]]&lt;&gt;"",VLOOKUP(Table_dataReported[[#This Row],[specText]],Table_spec[],2,FALSE),"")</f>
        <v/>
      </c>
      <c r="N349" t="str">
        <f>IF(Table_dataReported[[#This Row],[unitText]]&lt;&gt;"",VLOOKUP(Table_dataReported[[#This Row],[unitText]],Table_unit[],2,FALSE),"")</f>
        <v/>
      </c>
      <c r="P349" t="str">
        <f>IF(Table_dataReported[[#This Row],[weightText]]&lt;&gt;"",VLOOKUP(Table_dataReported[[#This Row],[weightText]],Table_weight[],2,FALSE),"")</f>
        <v/>
      </c>
      <c r="R349" t="str">
        <f>IF(Table_dataReported[[#This Row],[methAnText]]&lt;&gt;"",VLOOKUP(Table_dataReported[[#This Row],[methAnText]],Table_methAn[],2,FALSE),"")</f>
        <v/>
      </c>
      <c r="AA349" t="str">
        <f>IF(Table_dataReported[[#This Row],[unitText2]]&lt;&gt;"",VLOOKUP(Table_dataReported[[#This Row],[unitText2]],Table_unit[],2,FALSE),"")</f>
        <v/>
      </c>
      <c r="AB349" t="str">
        <f>IF(Table_dataReported[[#This Row],[unitText2]]="%","dw","")</f>
        <v/>
      </c>
      <c r="AC349" t="str">
        <f>IF(Table_dataReported[[#This Row],[weightText2]]&lt;&gt;"",VLOOKUP(Table_dataReported[[#This Row],[weightText2]],Table_weight[],2,FALSE),"")</f>
        <v/>
      </c>
      <c r="AF349" t="str">
        <f>IF(Table_dataReported[[#This Row],[unitText3]]&lt;&gt;"",VLOOKUP(Table_dataReported[[#This Row],[unitText3]],Table_unit[],2,FALSE),"")</f>
        <v/>
      </c>
      <c r="AG349" t="str">
        <f>IF(Table_dataReported[[#This Row],[unitText3]]="%","dw","")</f>
        <v/>
      </c>
      <c r="AH349" t="str">
        <f>IF(Table_dataReported[[#This Row],[weightText3]]&lt;&gt;"",VLOOKUP(Table_dataReported[[#This Row],[weightText3]],Table_weight[],2,FALSE),"")</f>
        <v/>
      </c>
      <c r="AQ349" t="str">
        <f>IF(Table_dataReported[[#This Row],[sampleId]]&lt;&gt;"", IF(Table_dataReported[[#This Row],[recId]]="","Missing record identifier","OK"),"")</f>
        <v/>
      </c>
      <c r="AR349" t="str">
        <f>IF(Table_dataReported[[#This Row],[sampleId]]&lt;&gt;"", IF(Table_dataReported[[#This Row],[envComp]]="","Missing environmental compartment","OK"),"")</f>
        <v/>
      </c>
      <c r="AS349" t="str">
        <f>IF(Table_dataReported[[#This Row],[sampleId]]&lt;&gt;"", IF(Table_dataReported[[#This Row],[pristineLoc]]="","Missing pristine location","OK"),"")</f>
        <v/>
      </c>
      <c r="AT349" t="str">
        <f>IF(Table_dataReported[[#This Row],[sampleId]]&lt;&gt;"", IF(Table_dataReported[[#This Row],[sampleLocCM]]="","Missing sampling location","OK"),"")</f>
        <v/>
      </c>
      <c r="AU349" t="str">
        <f>IF(Table_dataReported[[#This Row],[sampleId]]&lt;&gt;"", IF(Table_dataReported[[#This Row],[sampleDate]]="","Missing sampling date","OK"),"")</f>
        <v/>
      </c>
      <c r="AV349" t="str">
        <f>IF(Table_dataReported[[#This Row],[sampleId]]&lt;&gt;"", IF(Table_dataReported[[#This Row],[traceElText]]="","Missing trace element","OK"),"")</f>
        <v/>
      </c>
      <c r="AW349" t="str">
        <f>IF(Table_dataReported[[#This Row],[sampleId]]&lt;&gt;"", IF(Table_dataReported[[#This Row],[specText]]="","Missing speciation","OK"),"")</f>
        <v/>
      </c>
      <c r="AX349" t="str">
        <f>IF(Table_dataReported[[#This Row],[sampleId]]&lt;&gt;"", IF(Table_dataReported[[#This Row],[conc]]="","Missing concentration","OK"),"")</f>
        <v/>
      </c>
      <c r="AY349" t="str">
        <f>IF(Table_dataReported[[#This Row],[sampleId]]&lt;&gt;"", IF(Table_dataReported[[#This Row],[conc]]="","Missing method of analysis","OK"),"")</f>
        <v/>
      </c>
    </row>
    <row r="350" spans="2:51" x14ac:dyDescent="0.45">
      <c r="B350" t="str">
        <f>IF(AND(Table_dataReported[[#This Row],[sampleId]]&lt;&gt;"",Table_dataReported[[#This Row],[specText]]&lt;&gt;""),_xlfn.CONCAT(Table_dataReported[[#This Row],[sampleId]],"_",Table_dataReported[[#This Row],[specText]]),"")</f>
        <v/>
      </c>
      <c r="I350" t="str">
        <f>IF(Table_dataReported[[#This Row],[traceElText]]&lt;&gt;"",VLOOKUP(Table_dataReported[[#This Row],[traceElText]],Table_traceEl[],2,FALSE),"")</f>
        <v/>
      </c>
      <c r="K350" t="str">
        <f>IF(Table_dataReported[[#This Row],[specText]]&lt;&gt;"",VLOOKUP(Table_dataReported[[#This Row],[specText]],Table_spec[],2,FALSE),"")</f>
        <v/>
      </c>
      <c r="N350" t="str">
        <f>IF(Table_dataReported[[#This Row],[unitText]]&lt;&gt;"",VLOOKUP(Table_dataReported[[#This Row],[unitText]],Table_unit[],2,FALSE),"")</f>
        <v/>
      </c>
      <c r="P350" t="str">
        <f>IF(Table_dataReported[[#This Row],[weightText]]&lt;&gt;"",VLOOKUP(Table_dataReported[[#This Row],[weightText]],Table_weight[],2,FALSE),"")</f>
        <v/>
      </c>
      <c r="R350" t="str">
        <f>IF(Table_dataReported[[#This Row],[methAnText]]&lt;&gt;"",VLOOKUP(Table_dataReported[[#This Row],[methAnText]],Table_methAn[],2,FALSE),"")</f>
        <v/>
      </c>
      <c r="AA350" t="str">
        <f>IF(Table_dataReported[[#This Row],[unitText2]]&lt;&gt;"",VLOOKUP(Table_dataReported[[#This Row],[unitText2]],Table_unit[],2,FALSE),"")</f>
        <v/>
      </c>
      <c r="AB350" t="str">
        <f>IF(Table_dataReported[[#This Row],[unitText2]]="%","dw","")</f>
        <v/>
      </c>
      <c r="AC350" t="str">
        <f>IF(Table_dataReported[[#This Row],[weightText2]]&lt;&gt;"",VLOOKUP(Table_dataReported[[#This Row],[weightText2]],Table_weight[],2,FALSE),"")</f>
        <v/>
      </c>
      <c r="AF350" t="str">
        <f>IF(Table_dataReported[[#This Row],[unitText3]]&lt;&gt;"",VLOOKUP(Table_dataReported[[#This Row],[unitText3]],Table_unit[],2,FALSE),"")</f>
        <v/>
      </c>
      <c r="AG350" t="str">
        <f>IF(Table_dataReported[[#This Row],[unitText3]]="%","dw","")</f>
        <v/>
      </c>
      <c r="AH350" t="str">
        <f>IF(Table_dataReported[[#This Row],[weightText3]]&lt;&gt;"",VLOOKUP(Table_dataReported[[#This Row],[weightText3]],Table_weight[],2,FALSE),"")</f>
        <v/>
      </c>
      <c r="AQ350" t="str">
        <f>IF(Table_dataReported[[#This Row],[sampleId]]&lt;&gt;"", IF(Table_dataReported[[#This Row],[recId]]="","Missing record identifier","OK"),"")</f>
        <v/>
      </c>
      <c r="AR350" t="str">
        <f>IF(Table_dataReported[[#This Row],[sampleId]]&lt;&gt;"", IF(Table_dataReported[[#This Row],[envComp]]="","Missing environmental compartment","OK"),"")</f>
        <v/>
      </c>
      <c r="AS350" t="str">
        <f>IF(Table_dataReported[[#This Row],[sampleId]]&lt;&gt;"", IF(Table_dataReported[[#This Row],[pristineLoc]]="","Missing pristine location","OK"),"")</f>
        <v/>
      </c>
      <c r="AT350" t="str">
        <f>IF(Table_dataReported[[#This Row],[sampleId]]&lt;&gt;"", IF(Table_dataReported[[#This Row],[sampleLocCM]]="","Missing sampling location","OK"),"")</f>
        <v/>
      </c>
      <c r="AU350" t="str">
        <f>IF(Table_dataReported[[#This Row],[sampleId]]&lt;&gt;"", IF(Table_dataReported[[#This Row],[sampleDate]]="","Missing sampling date","OK"),"")</f>
        <v/>
      </c>
      <c r="AV350" t="str">
        <f>IF(Table_dataReported[[#This Row],[sampleId]]&lt;&gt;"", IF(Table_dataReported[[#This Row],[traceElText]]="","Missing trace element","OK"),"")</f>
        <v/>
      </c>
      <c r="AW350" t="str">
        <f>IF(Table_dataReported[[#This Row],[sampleId]]&lt;&gt;"", IF(Table_dataReported[[#This Row],[specText]]="","Missing speciation","OK"),"")</f>
        <v/>
      </c>
      <c r="AX350" t="str">
        <f>IF(Table_dataReported[[#This Row],[sampleId]]&lt;&gt;"", IF(Table_dataReported[[#This Row],[conc]]="","Missing concentration","OK"),"")</f>
        <v/>
      </c>
      <c r="AY350" t="str">
        <f>IF(Table_dataReported[[#This Row],[sampleId]]&lt;&gt;"", IF(Table_dataReported[[#This Row],[conc]]="","Missing method of analysis","OK"),"")</f>
        <v/>
      </c>
    </row>
    <row r="351" spans="2:51" x14ac:dyDescent="0.45">
      <c r="B351" t="str">
        <f>IF(AND(Table_dataReported[[#This Row],[sampleId]]&lt;&gt;"",Table_dataReported[[#This Row],[specText]]&lt;&gt;""),_xlfn.CONCAT(Table_dataReported[[#This Row],[sampleId]],"_",Table_dataReported[[#This Row],[specText]]),"")</f>
        <v/>
      </c>
      <c r="I351" t="str">
        <f>IF(Table_dataReported[[#This Row],[traceElText]]&lt;&gt;"",VLOOKUP(Table_dataReported[[#This Row],[traceElText]],Table_traceEl[],2,FALSE),"")</f>
        <v/>
      </c>
      <c r="K351" t="str">
        <f>IF(Table_dataReported[[#This Row],[specText]]&lt;&gt;"",VLOOKUP(Table_dataReported[[#This Row],[specText]],Table_spec[],2,FALSE),"")</f>
        <v/>
      </c>
      <c r="N351" t="str">
        <f>IF(Table_dataReported[[#This Row],[unitText]]&lt;&gt;"",VLOOKUP(Table_dataReported[[#This Row],[unitText]],Table_unit[],2,FALSE),"")</f>
        <v/>
      </c>
      <c r="P351" t="str">
        <f>IF(Table_dataReported[[#This Row],[weightText]]&lt;&gt;"",VLOOKUP(Table_dataReported[[#This Row],[weightText]],Table_weight[],2,FALSE),"")</f>
        <v/>
      </c>
      <c r="R351" t="str">
        <f>IF(Table_dataReported[[#This Row],[methAnText]]&lt;&gt;"",VLOOKUP(Table_dataReported[[#This Row],[methAnText]],Table_methAn[],2,FALSE),"")</f>
        <v/>
      </c>
      <c r="AA351" t="str">
        <f>IF(Table_dataReported[[#This Row],[unitText2]]&lt;&gt;"",VLOOKUP(Table_dataReported[[#This Row],[unitText2]],Table_unit[],2,FALSE),"")</f>
        <v/>
      </c>
      <c r="AB351" t="str">
        <f>IF(Table_dataReported[[#This Row],[unitText2]]="%","dw","")</f>
        <v/>
      </c>
      <c r="AC351" t="str">
        <f>IF(Table_dataReported[[#This Row],[weightText2]]&lt;&gt;"",VLOOKUP(Table_dataReported[[#This Row],[weightText2]],Table_weight[],2,FALSE),"")</f>
        <v/>
      </c>
      <c r="AF351" t="str">
        <f>IF(Table_dataReported[[#This Row],[unitText3]]&lt;&gt;"",VLOOKUP(Table_dataReported[[#This Row],[unitText3]],Table_unit[],2,FALSE),"")</f>
        <v/>
      </c>
      <c r="AG351" t="str">
        <f>IF(Table_dataReported[[#This Row],[unitText3]]="%","dw","")</f>
        <v/>
      </c>
      <c r="AH351" t="str">
        <f>IF(Table_dataReported[[#This Row],[weightText3]]&lt;&gt;"",VLOOKUP(Table_dataReported[[#This Row],[weightText3]],Table_weight[],2,FALSE),"")</f>
        <v/>
      </c>
      <c r="AQ351" t="str">
        <f>IF(Table_dataReported[[#This Row],[sampleId]]&lt;&gt;"", IF(Table_dataReported[[#This Row],[recId]]="","Missing record identifier","OK"),"")</f>
        <v/>
      </c>
      <c r="AR351" t="str">
        <f>IF(Table_dataReported[[#This Row],[sampleId]]&lt;&gt;"", IF(Table_dataReported[[#This Row],[envComp]]="","Missing environmental compartment","OK"),"")</f>
        <v/>
      </c>
      <c r="AS351" t="str">
        <f>IF(Table_dataReported[[#This Row],[sampleId]]&lt;&gt;"", IF(Table_dataReported[[#This Row],[pristineLoc]]="","Missing pristine location","OK"),"")</f>
        <v/>
      </c>
      <c r="AT351" t="str">
        <f>IF(Table_dataReported[[#This Row],[sampleId]]&lt;&gt;"", IF(Table_dataReported[[#This Row],[sampleLocCM]]="","Missing sampling location","OK"),"")</f>
        <v/>
      </c>
      <c r="AU351" t="str">
        <f>IF(Table_dataReported[[#This Row],[sampleId]]&lt;&gt;"", IF(Table_dataReported[[#This Row],[sampleDate]]="","Missing sampling date","OK"),"")</f>
        <v/>
      </c>
      <c r="AV351" t="str">
        <f>IF(Table_dataReported[[#This Row],[sampleId]]&lt;&gt;"", IF(Table_dataReported[[#This Row],[traceElText]]="","Missing trace element","OK"),"")</f>
        <v/>
      </c>
      <c r="AW351" t="str">
        <f>IF(Table_dataReported[[#This Row],[sampleId]]&lt;&gt;"", IF(Table_dataReported[[#This Row],[specText]]="","Missing speciation","OK"),"")</f>
        <v/>
      </c>
      <c r="AX351" t="str">
        <f>IF(Table_dataReported[[#This Row],[sampleId]]&lt;&gt;"", IF(Table_dataReported[[#This Row],[conc]]="","Missing concentration","OK"),"")</f>
        <v/>
      </c>
      <c r="AY351" t="str">
        <f>IF(Table_dataReported[[#This Row],[sampleId]]&lt;&gt;"", IF(Table_dataReported[[#This Row],[conc]]="","Missing method of analysis","OK"),"")</f>
        <v/>
      </c>
    </row>
    <row r="352" spans="2:51" x14ac:dyDescent="0.45">
      <c r="B352" t="str">
        <f>IF(AND(Table_dataReported[[#This Row],[sampleId]]&lt;&gt;"",Table_dataReported[[#This Row],[specText]]&lt;&gt;""),_xlfn.CONCAT(Table_dataReported[[#This Row],[sampleId]],"_",Table_dataReported[[#This Row],[specText]]),"")</f>
        <v/>
      </c>
      <c r="I352" t="str">
        <f>IF(Table_dataReported[[#This Row],[traceElText]]&lt;&gt;"",VLOOKUP(Table_dataReported[[#This Row],[traceElText]],Table_traceEl[],2,FALSE),"")</f>
        <v/>
      </c>
      <c r="K352" t="str">
        <f>IF(Table_dataReported[[#This Row],[specText]]&lt;&gt;"",VLOOKUP(Table_dataReported[[#This Row],[specText]],Table_spec[],2,FALSE),"")</f>
        <v/>
      </c>
      <c r="N352" t="str">
        <f>IF(Table_dataReported[[#This Row],[unitText]]&lt;&gt;"",VLOOKUP(Table_dataReported[[#This Row],[unitText]],Table_unit[],2,FALSE),"")</f>
        <v/>
      </c>
      <c r="P352" t="str">
        <f>IF(Table_dataReported[[#This Row],[weightText]]&lt;&gt;"",VLOOKUP(Table_dataReported[[#This Row],[weightText]],Table_weight[],2,FALSE),"")</f>
        <v/>
      </c>
      <c r="R352" t="str">
        <f>IF(Table_dataReported[[#This Row],[methAnText]]&lt;&gt;"",VLOOKUP(Table_dataReported[[#This Row],[methAnText]],Table_methAn[],2,FALSE),"")</f>
        <v/>
      </c>
      <c r="AA352" t="str">
        <f>IF(Table_dataReported[[#This Row],[unitText2]]&lt;&gt;"",VLOOKUP(Table_dataReported[[#This Row],[unitText2]],Table_unit[],2,FALSE),"")</f>
        <v/>
      </c>
      <c r="AB352" t="str">
        <f>IF(Table_dataReported[[#This Row],[unitText2]]="%","dw","")</f>
        <v/>
      </c>
      <c r="AC352" t="str">
        <f>IF(Table_dataReported[[#This Row],[weightText2]]&lt;&gt;"",VLOOKUP(Table_dataReported[[#This Row],[weightText2]],Table_weight[],2,FALSE),"")</f>
        <v/>
      </c>
      <c r="AF352" t="str">
        <f>IF(Table_dataReported[[#This Row],[unitText3]]&lt;&gt;"",VLOOKUP(Table_dataReported[[#This Row],[unitText3]],Table_unit[],2,FALSE),"")</f>
        <v/>
      </c>
      <c r="AG352" t="str">
        <f>IF(Table_dataReported[[#This Row],[unitText3]]="%","dw","")</f>
        <v/>
      </c>
      <c r="AH352" t="str">
        <f>IF(Table_dataReported[[#This Row],[weightText3]]&lt;&gt;"",VLOOKUP(Table_dataReported[[#This Row],[weightText3]],Table_weight[],2,FALSE),"")</f>
        <v/>
      </c>
      <c r="AQ352" t="str">
        <f>IF(Table_dataReported[[#This Row],[sampleId]]&lt;&gt;"", IF(Table_dataReported[[#This Row],[recId]]="","Missing record identifier","OK"),"")</f>
        <v/>
      </c>
      <c r="AR352" t="str">
        <f>IF(Table_dataReported[[#This Row],[sampleId]]&lt;&gt;"", IF(Table_dataReported[[#This Row],[envComp]]="","Missing environmental compartment","OK"),"")</f>
        <v/>
      </c>
      <c r="AS352" t="str">
        <f>IF(Table_dataReported[[#This Row],[sampleId]]&lt;&gt;"", IF(Table_dataReported[[#This Row],[pristineLoc]]="","Missing pristine location","OK"),"")</f>
        <v/>
      </c>
      <c r="AT352" t="str">
        <f>IF(Table_dataReported[[#This Row],[sampleId]]&lt;&gt;"", IF(Table_dataReported[[#This Row],[sampleLocCM]]="","Missing sampling location","OK"),"")</f>
        <v/>
      </c>
      <c r="AU352" t="str">
        <f>IF(Table_dataReported[[#This Row],[sampleId]]&lt;&gt;"", IF(Table_dataReported[[#This Row],[sampleDate]]="","Missing sampling date","OK"),"")</f>
        <v/>
      </c>
      <c r="AV352" t="str">
        <f>IF(Table_dataReported[[#This Row],[sampleId]]&lt;&gt;"", IF(Table_dataReported[[#This Row],[traceElText]]="","Missing trace element","OK"),"")</f>
        <v/>
      </c>
      <c r="AW352" t="str">
        <f>IF(Table_dataReported[[#This Row],[sampleId]]&lt;&gt;"", IF(Table_dataReported[[#This Row],[specText]]="","Missing speciation","OK"),"")</f>
        <v/>
      </c>
      <c r="AX352" t="str">
        <f>IF(Table_dataReported[[#This Row],[sampleId]]&lt;&gt;"", IF(Table_dataReported[[#This Row],[conc]]="","Missing concentration","OK"),"")</f>
        <v/>
      </c>
      <c r="AY352" t="str">
        <f>IF(Table_dataReported[[#This Row],[sampleId]]&lt;&gt;"", IF(Table_dataReported[[#This Row],[conc]]="","Missing method of analysis","OK"),"")</f>
        <v/>
      </c>
    </row>
    <row r="353" spans="2:51" x14ac:dyDescent="0.45">
      <c r="B353" t="str">
        <f>IF(AND(Table_dataReported[[#This Row],[sampleId]]&lt;&gt;"",Table_dataReported[[#This Row],[specText]]&lt;&gt;""),_xlfn.CONCAT(Table_dataReported[[#This Row],[sampleId]],"_",Table_dataReported[[#This Row],[specText]]),"")</f>
        <v/>
      </c>
      <c r="I353" t="str">
        <f>IF(Table_dataReported[[#This Row],[traceElText]]&lt;&gt;"",VLOOKUP(Table_dataReported[[#This Row],[traceElText]],Table_traceEl[],2,FALSE),"")</f>
        <v/>
      </c>
      <c r="K353" t="str">
        <f>IF(Table_dataReported[[#This Row],[specText]]&lt;&gt;"",VLOOKUP(Table_dataReported[[#This Row],[specText]],Table_spec[],2,FALSE),"")</f>
        <v/>
      </c>
      <c r="N353" t="str">
        <f>IF(Table_dataReported[[#This Row],[unitText]]&lt;&gt;"",VLOOKUP(Table_dataReported[[#This Row],[unitText]],Table_unit[],2,FALSE),"")</f>
        <v/>
      </c>
      <c r="P353" t="str">
        <f>IF(Table_dataReported[[#This Row],[weightText]]&lt;&gt;"",VLOOKUP(Table_dataReported[[#This Row],[weightText]],Table_weight[],2,FALSE),"")</f>
        <v/>
      </c>
      <c r="R353" t="str">
        <f>IF(Table_dataReported[[#This Row],[methAnText]]&lt;&gt;"",VLOOKUP(Table_dataReported[[#This Row],[methAnText]],Table_methAn[],2,FALSE),"")</f>
        <v/>
      </c>
      <c r="AA353" t="str">
        <f>IF(Table_dataReported[[#This Row],[unitText2]]&lt;&gt;"",VLOOKUP(Table_dataReported[[#This Row],[unitText2]],Table_unit[],2,FALSE),"")</f>
        <v/>
      </c>
      <c r="AB353" t="str">
        <f>IF(Table_dataReported[[#This Row],[unitText2]]="%","dw","")</f>
        <v/>
      </c>
      <c r="AC353" t="str">
        <f>IF(Table_dataReported[[#This Row],[weightText2]]&lt;&gt;"",VLOOKUP(Table_dataReported[[#This Row],[weightText2]],Table_weight[],2,FALSE),"")</f>
        <v/>
      </c>
      <c r="AF353" t="str">
        <f>IF(Table_dataReported[[#This Row],[unitText3]]&lt;&gt;"",VLOOKUP(Table_dataReported[[#This Row],[unitText3]],Table_unit[],2,FALSE),"")</f>
        <v/>
      </c>
      <c r="AG353" t="str">
        <f>IF(Table_dataReported[[#This Row],[unitText3]]="%","dw","")</f>
        <v/>
      </c>
      <c r="AH353" t="str">
        <f>IF(Table_dataReported[[#This Row],[weightText3]]&lt;&gt;"",VLOOKUP(Table_dataReported[[#This Row],[weightText3]],Table_weight[],2,FALSE),"")</f>
        <v/>
      </c>
      <c r="AQ353" t="str">
        <f>IF(Table_dataReported[[#This Row],[sampleId]]&lt;&gt;"", IF(Table_dataReported[[#This Row],[recId]]="","Missing record identifier","OK"),"")</f>
        <v/>
      </c>
      <c r="AR353" t="str">
        <f>IF(Table_dataReported[[#This Row],[sampleId]]&lt;&gt;"", IF(Table_dataReported[[#This Row],[envComp]]="","Missing environmental compartment","OK"),"")</f>
        <v/>
      </c>
      <c r="AS353" t="str">
        <f>IF(Table_dataReported[[#This Row],[sampleId]]&lt;&gt;"", IF(Table_dataReported[[#This Row],[pristineLoc]]="","Missing pristine location","OK"),"")</f>
        <v/>
      </c>
      <c r="AT353" t="str">
        <f>IF(Table_dataReported[[#This Row],[sampleId]]&lt;&gt;"", IF(Table_dataReported[[#This Row],[sampleLocCM]]="","Missing sampling location","OK"),"")</f>
        <v/>
      </c>
      <c r="AU353" t="str">
        <f>IF(Table_dataReported[[#This Row],[sampleId]]&lt;&gt;"", IF(Table_dataReported[[#This Row],[sampleDate]]="","Missing sampling date","OK"),"")</f>
        <v/>
      </c>
      <c r="AV353" t="str">
        <f>IF(Table_dataReported[[#This Row],[sampleId]]&lt;&gt;"", IF(Table_dataReported[[#This Row],[traceElText]]="","Missing trace element","OK"),"")</f>
        <v/>
      </c>
      <c r="AW353" t="str">
        <f>IF(Table_dataReported[[#This Row],[sampleId]]&lt;&gt;"", IF(Table_dataReported[[#This Row],[specText]]="","Missing speciation","OK"),"")</f>
        <v/>
      </c>
      <c r="AX353" t="str">
        <f>IF(Table_dataReported[[#This Row],[sampleId]]&lt;&gt;"", IF(Table_dataReported[[#This Row],[conc]]="","Missing concentration","OK"),"")</f>
        <v/>
      </c>
      <c r="AY353" t="str">
        <f>IF(Table_dataReported[[#This Row],[sampleId]]&lt;&gt;"", IF(Table_dataReported[[#This Row],[conc]]="","Missing method of analysis","OK"),"")</f>
        <v/>
      </c>
    </row>
    <row r="354" spans="2:51" x14ac:dyDescent="0.45">
      <c r="B354" t="str">
        <f>IF(AND(Table_dataReported[[#This Row],[sampleId]]&lt;&gt;"",Table_dataReported[[#This Row],[specText]]&lt;&gt;""),_xlfn.CONCAT(Table_dataReported[[#This Row],[sampleId]],"_",Table_dataReported[[#This Row],[specText]]),"")</f>
        <v/>
      </c>
      <c r="I354" t="str">
        <f>IF(Table_dataReported[[#This Row],[traceElText]]&lt;&gt;"",VLOOKUP(Table_dataReported[[#This Row],[traceElText]],Table_traceEl[],2,FALSE),"")</f>
        <v/>
      </c>
      <c r="K354" t="str">
        <f>IF(Table_dataReported[[#This Row],[specText]]&lt;&gt;"",VLOOKUP(Table_dataReported[[#This Row],[specText]],Table_spec[],2,FALSE),"")</f>
        <v/>
      </c>
      <c r="N354" t="str">
        <f>IF(Table_dataReported[[#This Row],[unitText]]&lt;&gt;"",VLOOKUP(Table_dataReported[[#This Row],[unitText]],Table_unit[],2,FALSE),"")</f>
        <v/>
      </c>
      <c r="P354" t="str">
        <f>IF(Table_dataReported[[#This Row],[weightText]]&lt;&gt;"",VLOOKUP(Table_dataReported[[#This Row],[weightText]],Table_weight[],2,FALSE),"")</f>
        <v/>
      </c>
      <c r="R354" t="str">
        <f>IF(Table_dataReported[[#This Row],[methAnText]]&lt;&gt;"",VLOOKUP(Table_dataReported[[#This Row],[methAnText]],Table_methAn[],2,FALSE),"")</f>
        <v/>
      </c>
      <c r="AA354" t="str">
        <f>IF(Table_dataReported[[#This Row],[unitText2]]&lt;&gt;"",VLOOKUP(Table_dataReported[[#This Row],[unitText2]],Table_unit[],2,FALSE),"")</f>
        <v/>
      </c>
      <c r="AB354" t="str">
        <f>IF(Table_dataReported[[#This Row],[unitText2]]="%","dw","")</f>
        <v/>
      </c>
      <c r="AC354" t="str">
        <f>IF(Table_dataReported[[#This Row],[weightText2]]&lt;&gt;"",VLOOKUP(Table_dataReported[[#This Row],[weightText2]],Table_weight[],2,FALSE),"")</f>
        <v/>
      </c>
      <c r="AF354" t="str">
        <f>IF(Table_dataReported[[#This Row],[unitText3]]&lt;&gt;"",VLOOKUP(Table_dataReported[[#This Row],[unitText3]],Table_unit[],2,FALSE),"")</f>
        <v/>
      </c>
      <c r="AG354" t="str">
        <f>IF(Table_dataReported[[#This Row],[unitText3]]="%","dw","")</f>
        <v/>
      </c>
      <c r="AH354" t="str">
        <f>IF(Table_dataReported[[#This Row],[weightText3]]&lt;&gt;"",VLOOKUP(Table_dataReported[[#This Row],[weightText3]],Table_weight[],2,FALSE),"")</f>
        <v/>
      </c>
      <c r="AQ354" t="str">
        <f>IF(Table_dataReported[[#This Row],[sampleId]]&lt;&gt;"", IF(Table_dataReported[[#This Row],[recId]]="","Missing record identifier","OK"),"")</f>
        <v/>
      </c>
      <c r="AR354" t="str">
        <f>IF(Table_dataReported[[#This Row],[sampleId]]&lt;&gt;"", IF(Table_dataReported[[#This Row],[envComp]]="","Missing environmental compartment","OK"),"")</f>
        <v/>
      </c>
      <c r="AS354" t="str">
        <f>IF(Table_dataReported[[#This Row],[sampleId]]&lt;&gt;"", IF(Table_dataReported[[#This Row],[pristineLoc]]="","Missing pristine location","OK"),"")</f>
        <v/>
      </c>
      <c r="AT354" t="str">
        <f>IF(Table_dataReported[[#This Row],[sampleId]]&lt;&gt;"", IF(Table_dataReported[[#This Row],[sampleLocCM]]="","Missing sampling location","OK"),"")</f>
        <v/>
      </c>
      <c r="AU354" t="str">
        <f>IF(Table_dataReported[[#This Row],[sampleId]]&lt;&gt;"", IF(Table_dataReported[[#This Row],[sampleDate]]="","Missing sampling date","OK"),"")</f>
        <v/>
      </c>
      <c r="AV354" t="str">
        <f>IF(Table_dataReported[[#This Row],[sampleId]]&lt;&gt;"", IF(Table_dataReported[[#This Row],[traceElText]]="","Missing trace element","OK"),"")</f>
        <v/>
      </c>
      <c r="AW354" t="str">
        <f>IF(Table_dataReported[[#This Row],[sampleId]]&lt;&gt;"", IF(Table_dataReported[[#This Row],[specText]]="","Missing speciation","OK"),"")</f>
        <v/>
      </c>
      <c r="AX354" t="str">
        <f>IF(Table_dataReported[[#This Row],[sampleId]]&lt;&gt;"", IF(Table_dataReported[[#This Row],[conc]]="","Missing concentration","OK"),"")</f>
        <v/>
      </c>
      <c r="AY354" t="str">
        <f>IF(Table_dataReported[[#This Row],[sampleId]]&lt;&gt;"", IF(Table_dataReported[[#This Row],[conc]]="","Missing method of analysis","OK"),"")</f>
        <v/>
      </c>
    </row>
    <row r="355" spans="2:51" x14ac:dyDescent="0.45">
      <c r="B355" t="str">
        <f>IF(AND(Table_dataReported[[#This Row],[sampleId]]&lt;&gt;"",Table_dataReported[[#This Row],[specText]]&lt;&gt;""),_xlfn.CONCAT(Table_dataReported[[#This Row],[sampleId]],"_",Table_dataReported[[#This Row],[specText]]),"")</f>
        <v/>
      </c>
      <c r="I355" t="str">
        <f>IF(Table_dataReported[[#This Row],[traceElText]]&lt;&gt;"",VLOOKUP(Table_dataReported[[#This Row],[traceElText]],Table_traceEl[],2,FALSE),"")</f>
        <v/>
      </c>
      <c r="K355" t="str">
        <f>IF(Table_dataReported[[#This Row],[specText]]&lt;&gt;"",VLOOKUP(Table_dataReported[[#This Row],[specText]],Table_spec[],2,FALSE),"")</f>
        <v/>
      </c>
      <c r="N355" t="str">
        <f>IF(Table_dataReported[[#This Row],[unitText]]&lt;&gt;"",VLOOKUP(Table_dataReported[[#This Row],[unitText]],Table_unit[],2,FALSE),"")</f>
        <v/>
      </c>
      <c r="P355" t="str">
        <f>IF(Table_dataReported[[#This Row],[weightText]]&lt;&gt;"",VLOOKUP(Table_dataReported[[#This Row],[weightText]],Table_weight[],2,FALSE),"")</f>
        <v/>
      </c>
      <c r="R355" t="str">
        <f>IF(Table_dataReported[[#This Row],[methAnText]]&lt;&gt;"",VLOOKUP(Table_dataReported[[#This Row],[methAnText]],Table_methAn[],2,FALSE),"")</f>
        <v/>
      </c>
      <c r="AA355" t="str">
        <f>IF(Table_dataReported[[#This Row],[unitText2]]&lt;&gt;"",VLOOKUP(Table_dataReported[[#This Row],[unitText2]],Table_unit[],2,FALSE),"")</f>
        <v/>
      </c>
      <c r="AB355" t="str">
        <f>IF(Table_dataReported[[#This Row],[unitText2]]="%","dw","")</f>
        <v/>
      </c>
      <c r="AC355" t="str">
        <f>IF(Table_dataReported[[#This Row],[weightText2]]&lt;&gt;"",VLOOKUP(Table_dataReported[[#This Row],[weightText2]],Table_weight[],2,FALSE),"")</f>
        <v/>
      </c>
      <c r="AF355" t="str">
        <f>IF(Table_dataReported[[#This Row],[unitText3]]&lt;&gt;"",VLOOKUP(Table_dataReported[[#This Row],[unitText3]],Table_unit[],2,FALSE),"")</f>
        <v/>
      </c>
      <c r="AG355" t="str">
        <f>IF(Table_dataReported[[#This Row],[unitText3]]="%","dw","")</f>
        <v/>
      </c>
      <c r="AH355" t="str">
        <f>IF(Table_dataReported[[#This Row],[weightText3]]&lt;&gt;"",VLOOKUP(Table_dataReported[[#This Row],[weightText3]],Table_weight[],2,FALSE),"")</f>
        <v/>
      </c>
      <c r="AQ355" t="str">
        <f>IF(Table_dataReported[[#This Row],[sampleId]]&lt;&gt;"", IF(Table_dataReported[[#This Row],[recId]]="","Missing record identifier","OK"),"")</f>
        <v/>
      </c>
      <c r="AR355" t="str">
        <f>IF(Table_dataReported[[#This Row],[sampleId]]&lt;&gt;"", IF(Table_dataReported[[#This Row],[envComp]]="","Missing environmental compartment","OK"),"")</f>
        <v/>
      </c>
      <c r="AS355" t="str">
        <f>IF(Table_dataReported[[#This Row],[sampleId]]&lt;&gt;"", IF(Table_dataReported[[#This Row],[pristineLoc]]="","Missing pristine location","OK"),"")</f>
        <v/>
      </c>
      <c r="AT355" t="str">
        <f>IF(Table_dataReported[[#This Row],[sampleId]]&lt;&gt;"", IF(Table_dataReported[[#This Row],[sampleLocCM]]="","Missing sampling location","OK"),"")</f>
        <v/>
      </c>
      <c r="AU355" t="str">
        <f>IF(Table_dataReported[[#This Row],[sampleId]]&lt;&gt;"", IF(Table_dataReported[[#This Row],[sampleDate]]="","Missing sampling date","OK"),"")</f>
        <v/>
      </c>
      <c r="AV355" t="str">
        <f>IF(Table_dataReported[[#This Row],[sampleId]]&lt;&gt;"", IF(Table_dataReported[[#This Row],[traceElText]]="","Missing trace element","OK"),"")</f>
        <v/>
      </c>
      <c r="AW355" t="str">
        <f>IF(Table_dataReported[[#This Row],[sampleId]]&lt;&gt;"", IF(Table_dataReported[[#This Row],[specText]]="","Missing speciation","OK"),"")</f>
        <v/>
      </c>
      <c r="AX355" t="str">
        <f>IF(Table_dataReported[[#This Row],[sampleId]]&lt;&gt;"", IF(Table_dataReported[[#This Row],[conc]]="","Missing concentration","OK"),"")</f>
        <v/>
      </c>
      <c r="AY355" t="str">
        <f>IF(Table_dataReported[[#This Row],[sampleId]]&lt;&gt;"", IF(Table_dataReported[[#This Row],[conc]]="","Missing method of analysis","OK"),"")</f>
        <v/>
      </c>
    </row>
    <row r="356" spans="2:51" x14ac:dyDescent="0.45">
      <c r="B356" t="str">
        <f>IF(AND(Table_dataReported[[#This Row],[sampleId]]&lt;&gt;"",Table_dataReported[[#This Row],[specText]]&lt;&gt;""),_xlfn.CONCAT(Table_dataReported[[#This Row],[sampleId]],"_",Table_dataReported[[#This Row],[specText]]),"")</f>
        <v/>
      </c>
      <c r="I356" t="str">
        <f>IF(Table_dataReported[[#This Row],[traceElText]]&lt;&gt;"",VLOOKUP(Table_dataReported[[#This Row],[traceElText]],Table_traceEl[],2,FALSE),"")</f>
        <v/>
      </c>
      <c r="K356" t="str">
        <f>IF(Table_dataReported[[#This Row],[specText]]&lt;&gt;"",VLOOKUP(Table_dataReported[[#This Row],[specText]],Table_spec[],2,FALSE),"")</f>
        <v/>
      </c>
      <c r="N356" t="str">
        <f>IF(Table_dataReported[[#This Row],[unitText]]&lt;&gt;"",VLOOKUP(Table_dataReported[[#This Row],[unitText]],Table_unit[],2,FALSE),"")</f>
        <v/>
      </c>
      <c r="P356" t="str">
        <f>IF(Table_dataReported[[#This Row],[weightText]]&lt;&gt;"",VLOOKUP(Table_dataReported[[#This Row],[weightText]],Table_weight[],2,FALSE),"")</f>
        <v/>
      </c>
      <c r="R356" t="str">
        <f>IF(Table_dataReported[[#This Row],[methAnText]]&lt;&gt;"",VLOOKUP(Table_dataReported[[#This Row],[methAnText]],Table_methAn[],2,FALSE),"")</f>
        <v/>
      </c>
      <c r="AA356" t="str">
        <f>IF(Table_dataReported[[#This Row],[unitText2]]&lt;&gt;"",VLOOKUP(Table_dataReported[[#This Row],[unitText2]],Table_unit[],2,FALSE),"")</f>
        <v/>
      </c>
      <c r="AB356" t="str">
        <f>IF(Table_dataReported[[#This Row],[unitText2]]="%","dw","")</f>
        <v/>
      </c>
      <c r="AC356" t="str">
        <f>IF(Table_dataReported[[#This Row],[weightText2]]&lt;&gt;"",VLOOKUP(Table_dataReported[[#This Row],[weightText2]],Table_weight[],2,FALSE),"")</f>
        <v/>
      </c>
      <c r="AF356" t="str">
        <f>IF(Table_dataReported[[#This Row],[unitText3]]&lt;&gt;"",VLOOKUP(Table_dataReported[[#This Row],[unitText3]],Table_unit[],2,FALSE),"")</f>
        <v/>
      </c>
      <c r="AG356" t="str">
        <f>IF(Table_dataReported[[#This Row],[unitText3]]="%","dw","")</f>
        <v/>
      </c>
      <c r="AH356" t="str">
        <f>IF(Table_dataReported[[#This Row],[weightText3]]&lt;&gt;"",VLOOKUP(Table_dataReported[[#This Row],[weightText3]],Table_weight[],2,FALSE),"")</f>
        <v/>
      </c>
      <c r="AQ356" t="str">
        <f>IF(Table_dataReported[[#This Row],[sampleId]]&lt;&gt;"", IF(Table_dataReported[[#This Row],[recId]]="","Missing record identifier","OK"),"")</f>
        <v/>
      </c>
      <c r="AR356" t="str">
        <f>IF(Table_dataReported[[#This Row],[sampleId]]&lt;&gt;"", IF(Table_dataReported[[#This Row],[envComp]]="","Missing environmental compartment","OK"),"")</f>
        <v/>
      </c>
      <c r="AS356" t="str">
        <f>IF(Table_dataReported[[#This Row],[sampleId]]&lt;&gt;"", IF(Table_dataReported[[#This Row],[pristineLoc]]="","Missing pristine location","OK"),"")</f>
        <v/>
      </c>
      <c r="AT356" t="str">
        <f>IF(Table_dataReported[[#This Row],[sampleId]]&lt;&gt;"", IF(Table_dataReported[[#This Row],[sampleLocCM]]="","Missing sampling location","OK"),"")</f>
        <v/>
      </c>
      <c r="AU356" t="str">
        <f>IF(Table_dataReported[[#This Row],[sampleId]]&lt;&gt;"", IF(Table_dataReported[[#This Row],[sampleDate]]="","Missing sampling date","OK"),"")</f>
        <v/>
      </c>
      <c r="AV356" t="str">
        <f>IF(Table_dataReported[[#This Row],[sampleId]]&lt;&gt;"", IF(Table_dataReported[[#This Row],[traceElText]]="","Missing trace element","OK"),"")</f>
        <v/>
      </c>
      <c r="AW356" t="str">
        <f>IF(Table_dataReported[[#This Row],[sampleId]]&lt;&gt;"", IF(Table_dataReported[[#This Row],[specText]]="","Missing speciation","OK"),"")</f>
        <v/>
      </c>
      <c r="AX356" t="str">
        <f>IF(Table_dataReported[[#This Row],[sampleId]]&lt;&gt;"", IF(Table_dataReported[[#This Row],[conc]]="","Missing concentration","OK"),"")</f>
        <v/>
      </c>
      <c r="AY356" t="str">
        <f>IF(Table_dataReported[[#This Row],[sampleId]]&lt;&gt;"", IF(Table_dataReported[[#This Row],[conc]]="","Missing method of analysis","OK"),"")</f>
        <v/>
      </c>
    </row>
    <row r="357" spans="2:51" x14ac:dyDescent="0.45">
      <c r="B357" t="str">
        <f>IF(AND(Table_dataReported[[#This Row],[sampleId]]&lt;&gt;"",Table_dataReported[[#This Row],[specText]]&lt;&gt;""),_xlfn.CONCAT(Table_dataReported[[#This Row],[sampleId]],"_",Table_dataReported[[#This Row],[specText]]),"")</f>
        <v/>
      </c>
      <c r="I357" t="str">
        <f>IF(Table_dataReported[[#This Row],[traceElText]]&lt;&gt;"",VLOOKUP(Table_dataReported[[#This Row],[traceElText]],Table_traceEl[],2,FALSE),"")</f>
        <v/>
      </c>
      <c r="K357" t="str">
        <f>IF(Table_dataReported[[#This Row],[specText]]&lt;&gt;"",VLOOKUP(Table_dataReported[[#This Row],[specText]],Table_spec[],2,FALSE),"")</f>
        <v/>
      </c>
      <c r="N357" t="str">
        <f>IF(Table_dataReported[[#This Row],[unitText]]&lt;&gt;"",VLOOKUP(Table_dataReported[[#This Row],[unitText]],Table_unit[],2,FALSE),"")</f>
        <v/>
      </c>
      <c r="P357" t="str">
        <f>IF(Table_dataReported[[#This Row],[weightText]]&lt;&gt;"",VLOOKUP(Table_dataReported[[#This Row],[weightText]],Table_weight[],2,FALSE),"")</f>
        <v/>
      </c>
      <c r="R357" t="str">
        <f>IF(Table_dataReported[[#This Row],[methAnText]]&lt;&gt;"",VLOOKUP(Table_dataReported[[#This Row],[methAnText]],Table_methAn[],2,FALSE),"")</f>
        <v/>
      </c>
      <c r="AA357" t="str">
        <f>IF(Table_dataReported[[#This Row],[unitText2]]&lt;&gt;"",VLOOKUP(Table_dataReported[[#This Row],[unitText2]],Table_unit[],2,FALSE),"")</f>
        <v/>
      </c>
      <c r="AB357" t="str">
        <f>IF(Table_dataReported[[#This Row],[unitText2]]="%","dw","")</f>
        <v/>
      </c>
      <c r="AC357" t="str">
        <f>IF(Table_dataReported[[#This Row],[weightText2]]&lt;&gt;"",VLOOKUP(Table_dataReported[[#This Row],[weightText2]],Table_weight[],2,FALSE),"")</f>
        <v/>
      </c>
      <c r="AF357" t="str">
        <f>IF(Table_dataReported[[#This Row],[unitText3]]&lt;&gt;"",VLOOKUP(Table_dataReported[[#This Row],[unitText3]],Table_unit[],2,FALSE),"")</f>
        <v/>
      </c>
      <c r="AG357" t="str">
        <f>IF(Table_dataReported[[#This Row],[unitText3]]="%","dw","")</f>
        <v/>
      </c>
      <c r="AH357" t="str">
        <f>IF(Table_dataReported[[#This Row],[weightText3]]&lt;&gt;"",VLOOKUP(Table_dataReported[[#This Row],[weightText3]],Table_weight[],2,FALSE),"")</f>
        <v/>
      </c>
      <c r="AQ357" t="str">
        <f>IF(Table_dataReported[[#This Row],[sampleId]]&lt;&gt;"", IF(Table_dataReported[[#This Row],[recId]]="","Missing record identifier","OK"),"")</f>
        <v/>
      </c>
      <c r="AR357" t="str">
        <f>IF(Table_dataReported[[#This Row],[sampleId]]&lt;&gt;"", IF(Table_dataReported[[#This Row],[envComp]]="","Missing environmental compartment","OK"),"")</f>
        <v/>
      </c>
      <c r="AS357" t="str">
        <f>IF(Table_dataReported[[#This Row],[sampleId]]&lt;&gt;"", IF(Table_dataReported[[#This Row],[pristineLoc]]="","Missing pristine location","OK"),"")</f>
        <v/>
      </c>
      <c r="AT357" t="str">
        <f>IF(Table_dataReported[[#This Row],[sampleId]]&lt;&gt;"", IF(Table_dataReported[[#This Row],[sampleLocCM]]="","Missing sampling location","OK"),"")</f>
        <v/>
      </c>
      <c r="AU357" t="str">
        <f>IF(Table_dataReported[[#This Row],[sampleId]]&lt;&gt;"", IF(Table_dataReported[[#This Row],[sampleDate]]="","Missing sampling date","OK"),"")</f>
        <v/>
      </c>
      <c r="AV357" t="str">
        <f>IF(Table_dataReported[[#This Row],[sampleId]]&lt;&gt;"", IF(Table_dataReported[[#This Row],[traceElText]]="","Missing trace element","OK"),"")</f>
        <v/>
      </c>
      <c r="AW357" t="str">
        <f>IF(Table_dataReported[[#This Row],[sampleId]]&lt;&gt;"", IF(Table_dataReported[[#This Row],[specText]]="","Missing speciation","OK"),"")</f>
        <v/>
      </c>
      <c r="AX357" t="str">
        <f>IF(Table_dataReported[[#This Row],[sampleId]]&lt;&gt;"", IF(Table_dataReported[[#This Row],[conc]]="","Missing concentration","OK"),"")</f>
        <v/>
      </c>
      <c r="AY357" t="str">
        <f>IF(Table_dataReported[[#This Row],[sampleId]]&lt;&gt;"", IF(Table_dataReported[[#This Row],[conc]]="","Missing method of analysis","OK"),"")</f>
        <v/>
      </c>
    </row>
    <row r="358" spans="2:51" x14ac:dyDescent="0.45">
      <c r="B358" t="str">
        <f>IF(AND(Table_dataReported[[#This Row],[sampleId]]&lt;&gt;"",Table_dataReported[[#This Row],[specText]]&lt;&gt;""),_xlfn.CONCAT(Table_dataReported[[#This Row],[sampleId]],"_",Table_dataReported[[#This Row],[specText]]),"")</f>
        <v/>
      </c>
      <c r="I358" t="str">
        <f>IF(Table_dataReported[[#This Row],[traceElText]]&lt;&gt;"",VLOOKUP(Table_dataReported[[#This Row],[traceElText]],Table_traceEl[],2,FALSE),"")</f>
        <v/>
      </c>
      <c r="K358" t="str">
        <f>IF(Table_dataReported[[#This Row],[specText]]&lt;&gt;"",VLOOKUP(Table_dataReported[[#This Row],[specText]],Table_spec[],2,FALSE),"")</f>
        <v/>
      </c>
      <c r="N358" t="str">
        <f>IF(Table_dataReported[[#This Row],[unitText]]&lt;&gt;"",VLOOKUP(Table_dataReported[[#This Row],[unitText]],Table_unit[],2,FALSE),"")</f>
        <v/>
      </c>
      <c r="P358" t="str">
        <f>IF(Table_dataReported[[#This Row],[weightText]]&lt;&gt;"",VLOOKUP(Table_dataReported[[#This Row],[weightText]],Table_weight[],2,FALSE),"")</f>
        <v/>
      </c>
      <c r="R358" t="str">
        <f>IF(Table_dataReported[[#This Row],[methAnText]]&lt;&gt;"",VLOOKUP(Table_dataReported[[#This Row],[methAnText]],Table_methAn[],2,FALSE),"")</f>
        <v/>
      </c>
      <c r="AA358" t="str">
        <f>IF(Table_dataReported[[#This Row],[unitText2]]&lt;&gt;"",VLOOKUP(Table_dataReported[[#This Row],[unitText2]],Table_unit[],2,FALSE),"")</f>
        <v/>
      </c>
      <c r="AB358" t="str">
        <f>IF(Table_dataReported[[#This Row],[unitText2]]="%","dw","")</f>
        <v/>
      </c>
      <c r="AC358" t="str">
        <f>IF(Table_dataReported[[#This Row],[weightText2]]&lt;&gt;"",VLOOKUP(Table_dataReported[[#This Row],[weightText2]],Table_weight[],2,FALSE),"")</f>
        <v/>
      </c>
      <c r="AF358" t="str">
        <f>IF(Table_dataReported[[#This Row],[unitText3]]&lt;&gt;"",VLOOKUP(Table_dataReported[[#This Row],[unitText3]],Table_unit[],2,FALSE),"")</f>
        <v/>
      </c>
      <c r="AG358" t="str">
        <f>IF(Table_dataReported[[#This Row],[unitText3]]="%","dw","")</f>
        <v/>
      </c>
      <c r="AH358" t="str">
        <f>IF(Table_dataReported[[#This Row],[weightText3]]&lt;&gt;"",VLOOKUP(Table_dataReported[[#This Row],[weightText3]],Table_weight[],2,FALSE),"")</f>
        <v/>
      </c>
      <c r="AQ358" t="str">
        <f>IF(Table_dataReported[[#This Row],[sampleId]]&lt;&gt;"", IF(Table_dataReported[[#This Row],[recId]]="","Missing record identifier","OK"),"")</f>
        <v/>
      </c>
      <c r="AR358" t="str">
        <f>IF(Table_dataReported[[#This Row],[sampleId]]&lt;&gt;"", IF(Table_dataReported[[#This Row],[envComp]]="","Missing environmental compartment","OK"),"")</f>
        <v/>
      </c>
      <c r="AS358" t="str">
        <f>IF(Table_dataReported[[#This Row],[sampleId]]&lt;&gt;"", IF(Table_dataReported[[#This Row],[pristineLoc]]="","Missing pristine location","OK"),"")</f>
        <v/>
      </c>
      <c r="AT358" t="str">
        <f>IF(Table_dataReported[[#This Row],[sampleId]]&lt;&gt;"", IF(Table_dataReported[[#This Row],[sampleLocCM]]="","Missing sampling location","OK"),"")</f>
        <v/>
      </c>
      <c r="AU358" t="str">
        <f>IF(Table_dataReported[[#This Row],[sampleId]]&lt;&gt;"", IF(Table_dataReported[[#This Row],[sampleDate]]="","Missing sampling date","OK"),"")</f>
        <v/>
      </c>
      <c r="AV358" t="str">
        <f>IF(Table_dataReported[[#This Row],[sampleId]]&lt;&gt;"", IF(Table_dataReported[[#This Row],[traceElText]]="","Missing trace element","OK"),"")</f>
        <v/>
      </c>
      <c r="AW358" t="str">
        <f>IF(Table_dataReported[[#This Row],[sampleId]]&lt;&gt;"", IF(Table_dataReported[[#This Row],[specText]]="","Missing speciation","OK"),"")</f>
        <v/>
      </c>
      <c r="AX358" t="str">
        <f>IF(Table_dataReported[[#This Row],[sampleId]]&lt;&gt;"", IF(Table_dataReported[[#This Row],[conc]]="","Missing concentration","OK"),"")</f>
        <v/>
      </c>
      <c r="AY358" t="str">
        <f>IF(Table_dataReported[[#This Row],[sampleId]]&lt;&gt;"", IF(Table_dataReported[[#This Row],[conc]]="","Missing method of analysis","OK"),"")</f>
        <v/>
      </c>
    </row>
    <row r="359" spans="2:51" x14ac:dyDescent="0.45">
      <c r="B359" t="str">
        <f>IF(AND(Table_dataReported[[#This Row],[sampleId]]&lt;&gt;"",Table_dataReported[[#This Row],[specText]]&lt;&gt;""),_xlfn.CONCAT(Table_dataReported[[#This Row],[sampleId]],"_",Table_dataReported[[#This Row],[specText]]),"")</f>
        <v/>
      </c>
      <c r="I359" t="str">
        <f>IF(Table_dataReported[[#This Row],[traceElText]]&lt;&gt;"",VLOOKUP(Table_dataReported[[#This Row],[traceElText]],Table_traceEl[],2,FALSE),"")</f>
        <v/>
      </c>
      <c r="K359" t="str">
        <f>IF(Table_dataReported[[#This Row],[specText]]&lt;&gt;"",VLOOKUP(Table_dataReported[[#This Row],[specText]],Table_spec[],2,FALSE),"")</f>
        <v/>
      </c>
      <c r="N359" t="str">
        <f>IF(Table_dataReported[[#This Row],[unitText]]&lt;&gt;"",VLOOKUP(Table_dataReported[[#This Row],[unitText]],Table_unit[],2,FALSE),"")</f>
        <v/>
      </c>
      <c r="P359" t="str">
        <f>IF(Table_dataReported[[#This Row],[weightText]]&lt;&gt;"",VLOOKUP(Table_dataReported[[#This Row],[weightText]],Table_weight[],2,FALSE),"")</f>
        <v/>
      </c>
      <c r="R359" t="str">
        <f>IF(Table_dataReported[[#This Row],[methAnText]]&lt;&gt;"",VLOOKUP(Table_dataReported[[#This Row],[methAnText]],Table_methAn[],2,FALSE),"")</f>
        <v/>
      </c>
      <c r="AA359" t="str">
        <f>IF(Table_dataReported[[#This Row],[unitText2]]&lt;&gt;"",VLOOKUP(Table_dataReported[[#This Row],[unitText2]],Table_unit[],2,FALSE),"")</f>
        <v/>
      </c>
      <c r="AB359" t="str">
        <f>IF(Table_dataReported[[#This Row],[unitText2]]="%","dw","")</f>
        <v/>
      </c>
      <c r="AC359" t="str">
        <f>IF(Table_dataReported[[#This Row],[weightText2]]&lt;&gt;"",VLOOKUP(Table_dataReported[[#This Row],[weightText2]],Table_weight[],2,FALSE),"")</f>
        <v/>
      </c>
      <c r="AF359" t="str">
        <f>IF(Table_dataReported[[#This Row],[unitText3]]&lt;&gt;"",VLOOKUP(Table_dataReported[[#This Row],[unitText3]],Table_unit[],2,FALSE),"")</f>
        <v/>
      </c>
      <c r="AG359" t="str">
        <f>IF(Table_dataReported[[#This Row],[unitText3]]="%","dw","")</f>
        <v/>
      </c>
      <c r="AH359" t="str">
        <f>IF(Table_dataReported[[#This Row],[weightText3]]&lt;&gt;"",VLOOKUP(Table_dataReported[[#This Row],[weightText3]],Table_weight[],2,FALSE),"")</f>
        <v/>
      </c>
      <c r="AQ359" t="str">
        <f>IF(Table_dataReported[[#This Row],[sampleId]]&lt;&gt;"", IF(Table_dataReported[[#This Row],[recId]]="","Missing record identifier","OK"),"")</f>
        <v/>
      </c>
      <c r="AR359" t="str">
        <f>IF(Table_dataReported[[#This Row],[sampleId]]&lt;&gt;"", IF(Table_dataReported[[#This Row],[envComp]]="","Missing environmental compartment","OK"),"")</f>
        <v/>
      </c>
      <c r="AS359" t="str">
        <f>IF(Table_dataReported[[#This Row],[sampleId]]&lt;&gt;"", IF(Table_dataReported[[#This Row],[pristineLoc]]="","Missing pristine location","OK"),"")</f>
        <v/>
      </c>
      <c r="AT359" t="str">
        <f>IF(Table_dataReported[[#This Row],[sampleId]]&lt;&gt;"", IF(Table_dataReported[[#This Row],[sampleLocCM]]="","Missing sampling location","OK"),"")</f>
        <v/>
      </c>
      <c r="AU359" t="str">
        <f>IF(Table_dataReported[[#This Row],[sampleId]]&lt;&gt;"", IF(Table_dataReported[[#This Row],[sampleDate]]="","Missing sampling date","OK"),"")</f>
        <v/>
      </c>
      <c r="AV359" t="str">
        <f>IF(Table_dataReported[[#This Row],[sampleId]]&lt;&gt;"", IF(Table_dataReported[[#This Row],[traceElText]]="","Missing trace element","OK"),"")</f>
        <v/>
      </c>
      <c r="AW359" t="str">
        <f>IF(Table_dataReported[[#This Row],[sampleId]]&lt;&gt;"", IF(Table_dataReported[[#This Row],[specText]]="","Missing speciation","OK"),"")</f>
        <v/>
      </c>
      <c r="AX359" t="str">
        <f>IF(Table_dataReported[[#This Row],[sampleId]]&lt;&gt;"", IF(Table_dataReported[[#This Row],[conc]]="","Missing concentration","OK"),"")</f>
        <v/>
      </c>
      <c r="AY359" t="str">
        <f>IF(Table_dataReported[[#This Row],[sampleId]]&lt;&gt;"", IF(Table_dataReported[[#This Row],[conc]]="","Missing method of analysis","OK"),"")</f>
        <v/>
      </c>
    </row>
    <row r="360" spans="2:51" x14ac:dyDescent="0.45">
      <c r="B360" t="str">
        <f>IF(AND(Table_dataReported[[#This Row],[sampleId]]&lt;&gt;"",Table_dataReported[[#This Row],[specText]]&lt;&gt;""),_xlfn.CONCAT(Table_dataReported[[#This Row],[sampleId]],"_",Table_dataReported[[#This Row],[specText]]),"")</f>
        <v/>
      </c>
      <c r="I360" t="str">
        <f>IF(Table_dataReported[[#This Row],[traceElText]]&lt;&gt;"",VLOOKUP(Table_dataReported[[#This Row],[traceElText]],Table_traceEl[],2,FALSE),"")</f>
        <v/>
      </c>
      <c r="K360" t="str">
        <f>IF(Table_dataReported[[#This Row],[specText]]&lt;&gt;"",VLOOKUP(Table_dataReported[[#This Row],[specText]],Table_spec[],2,FALSE),"")</f>
        <v/>
      </c>
      <c r="N360" t="str">
        <f>IF(Table_dataReported[[#This Row],[unitText]]&lt;&gt;"",VLOOKUP(Table_dataReported[[#This Row],[unitText]],Table_unit[],2,FALSE),"")</f>
        <v/>
      </c>
      <c r="P360" t="str">
        <f>IF(Table_dataReported[[#This Row],[weightText]]&lt;&gt;"",VLOOKUP(Table_dataReported[[#This Row],[weightText]],Table_weight[],2,FALSE),"")</f>
        <v/>
      </c>
      <c r="R360" t="str">
        <f>IF(Table_dataReported[[#This Row],[methAnText]]&lt;&gt;"",VLOOKUP(Table_dataReported[[#This Row],[methAnText]],Table_methAn[],2,FALSE),"")</f>
        <v/>
      </c>
      <c r="AA360" t="str">
        <f>IF(Table_dataReported[[#This Row],[unitText2]]&lt;&gt;"",VLOOKUP(Table_dataReported[[#This Row],[unitText2]],Table_unit[],2,FALSE),"")</f>
        <v/>
      </c>
      <c r="AB360" t="str">
        <f>IF(Table_dataReported[[#This Row],[unitText2]]="%","dw","")</f>
        <v/>
      </c>
      <c r="AC360" t="str">
        <f>IF(Table_dataReported[[#This Row],[weightText2]]&lt;&gt;"",VLOOKUP(Table_dataReported[[#This Row],[weightText2]],Table_weight[],2,FALSE),"")</f>
        <v/>
      </c>
      <c r="AF360" t="str">
        <f>IF(Table_dataReported[[#This Row],[unitText3]]&lt;&gt;"",VLOOKUP(Table_dataReported[[#This Row],[unitText3]],Table_unit[],2,FALSE),"")</f>
        <v/>
      </c>
      <c r="AG360" t="str">
        <f>IF(Table_dataReported[[#This Row],[unitText3]]="%","dw","")</f>
        <v/>
      </c>
      <c r="AH360" t="str">
        <f>IF(Table_dataReported[[#This Row],[weightText3]]&lt;&gt;"",VLOOKUP(Table_dataReported[[#This Row],[weightText3]],Table_weight[],2,FALSE),"")</f>
        <v/>
      </c>
      <c r="AQ360" t="str">
        <f>IF(Table_dataReported[[#This Row],[sampleId]]&lt;&gt;"", IF(Table_dataReported[[#This Row],[recId]]="","Missing record identifier","OK"),"")</f>
        <v/>
      </c>
      <c r="AR360" t="str">
        <f>IF(Table_dataReported[[#This Row],[sampleId]]&lt;&gt;"", IF(Table_dataReported[[#This Row],[envComp]]="","Missing environmental compartment","OK"),"")</f>
        <v/>
      </c>
      <c r="AS360" t="str">
        <f>IF(Table_dataReported[[#This Row],[sampleId]]&lt;&gt;"", IF(Table_dataReported[[#This Row],[pristineLoc]]="","Missing pristine location","OK"),"")</f>
        <v/>
      </c>
      <c r="AT360" t="str">
        <f>IF(Table_dataReported[[#This Row],[sampleId]]&lt;&gt;"", IF(Table_dataReported[[#This Row],[sampleLocCM]]="","Missing sampling location","OK"),"")</f>
        <v/>
      </c>
      <c r="AU360" t="str">
        <f>IF(Table_dataReported[[#This Row],[sampleId]]&lt;&gt;"", IF(Table_dataReported[[#This Row],[sampleDate]]="","Missing sampling date","OK"),"")</f>
        <v/>
      </c>
      <c r="AV360" t="str">
        <f>IF(Table_dataReported[[#This Row],[sampleId]]&lt;&gt;"", IF(Table_dataReported[[#This Row],[traceElText]]="","Missing trace element","OK"),"")</f>
        <v/>
      </c>
      <c r="AW360" t="str">
        <f>IF(Table_dataReported[[#This Row],[sampleId]]&lt;&gt;"", IF(Table_dataReported[[#This Row],[specText]]="","Missing speciation","OK"),"")</f>
        <v/>
      </c>
      <c r="AX360" t="str">
        <f>IF(Table_dataReported[[#This Row],[sampleId]]&lt;&gt;"", IF(Table_dataReported[[#This Row],[conc]]="","Missing concentration","OK"),"")</f>
        <v/>
      </c>
      <c r="AY360" t="str">
        <f>IF(Table_dataReported[[#This Row],[sampleId]]&lt;&gt;"", IF(Table_dataReported[[#This Row],[conc]]="","Missing method of analysis","OK"),"")</f>
        <v/>
      </c>
    </row>
    <row r="361" spans="2:51" x14ac:dyDescent="0.45">
      <c r="B361" t="str">
        <f>IF(AND(Table_dataReported[[#This Row],[sampleId]]&lt;&gt;"",Table_dataReported[[#This Row],[specText]]&lt;&gt;""),_xlfn.CONCAT(Table_dataReported[[#This Row],[sampleId]],"_",Table_dataReported[[#This Row],[specText]]),"")</f>
        <v/>
      </c>
      <c r="I361" t="str">
        <f>IF(Table_dataReported[[#This Row],[traceElText]]&lt;&gt;"",VLOOKUP(Table_dataReported[[#This Row],[traceElText]],Table_traceEl[],2,FALSE),"")</f>
        <v/>
      </c>
      <c r="K361" t="str">
        <f>IF(Table_dataReported[[#This Row],[specText]]&lt;&gt;"",VLOOKUP(Table_dataReported[[#This Row],[specText]],Table_spec[],2,FALSE),"")</f>
        <v/>
      </c>
      <c r="N361" t="str">
        <f>IF(Table_dataReported[[#This Row],[unitText]]&lt;&gt;"",VLOOKUP(Table_dataReported[[#This Row],[unitText]],Table_unit[],2,FALSE),"")</f>
        <v/>
      </c>
      <c r="P361" t="str">
        <f>IF(Table_dataReported[[#This Row],[weightText]]&lt;&gt;"",VLOOKUP(Table_dataReported[[#This Row],[weightText]],Table_weight[],2,FALSE),"")</f>
        <v/>
      </c>
      <c r="R361" t="str">
        <f>IF(Table_dataReported[[#This Row],[methAnText]]&lt;&gt;"",VLOOKUP(Table_dataReported[[#This Row],[methAnText]],Table_methAn[],2,FALSE),"")</f>
        <v/>
      </c>
      <c r="AA361" t="str">
        <f>IF(Table_dataReported[[#This Row],[unitText2]]&lt;&gt;"",VLOOKUP(Table_dataReported[[#This Row],[unitText2]],Table_unit[],2,FALSE),"")</f>
        <v/>
      </c>
      <c r="AB361" t="str">
        <f>IF(Table_dataReported[[#This Row],[unitText2]]="%","dw","")</f>
        <v/>
      </c>
      <c r="AC361" t="str">
        <f>IF(Table_dataReported[[#This Row],[weightText2]]&lt;&gt;"",VLOOKUP(Table_dataReported[[#This Row],[weightText2]],Table_weight[],2,FALSE),"")</f>
        <v/>
      </c>
      <c r="AF361" t="str">
        <f>IF(Table_dataReported[[#This Row],[unitText3]]&lt;&gt;"",VLOOKUP(Table_dataReported[[#This Row],[unitText3]],Table_unit[],2,FALSE),"")</f>
        <v/>
      </c>
      <c r="AG361" t="str">
        <f>IF(Table_dataReported[[#This Row],[unitText3]]="%","dw","")</f>
        <v/>
      </c>
      <c r="AH361" t="str">
        <f>IF(Table_dataReported[[#This Row],[weightText3]]&lt;&gt;"",VLOOKUP(Table_dataReported[[#This Row],[weightText3]],Table_weight[],2,FALSE),"")</f>
        <v/>
      </c>
      <c r="AQ361" t="str">
        <f>IF(Table_dataReported[[#This Row],[sampleId]]&lt;&gt;"", IF(Table_dataReported[[#This Row],[recId]]="","Missing record identifier","OK"),"")</f>
        <v/>
      </c>
      <c r="AR361" t="str">
        <f>IF(Table_dataReported[[#This Row],[sampleId]]&lt;&gt;"", IF(Table_dataReported[[#This Row],[envComp]]="","Missing environmental compartment","OK"),"")</f>
        <v/>
      </c>
      <c r="AS361" t="str">
        <f>IF(Table_dataReported[[#This Row],[sampleId]]&lt;&gt;"", IF(Table_dataReported[[#This Row],[pristineLoc]]="","Missing pristine location","OK"),"")</f>
        <v/>
      </c>
      <c r="AT361" t="str">
        <f>IF(Table_dataReported[[#This Row],[sampleId]]&lt;&gt;"", IF(Table_dataReported[[#This Row],[sampleLocCM]]="","Missing sampling location","OK"),"")</f>
        <v/>
      </c>
      <c r="AU361" t="str">
        <f>IF(Table_dataReported[[#This Row],[sampleId]]&lt;&gt;"", IF(Table_dataReported[[#This Row],[sampleDate]]="","Missing sampling date","OK"),"")</f>
        <v/>
      </c>
      <c r="AV361" t="str">
        <f>IF(Table_dataReported[[#This Row],[sampleId]]&lt;&gt;"", IF(Table_dataReported[[#This Row],[traceElText]]="","Missing trace element","OK"),"")</f>
        <v/>
      </c>
      <c r="AW361" t="str">
        <f>IF(Table_dataReported[[#This Row],[sampleId]]&lt;&gt;"", IF(Table_dataReported[[#This Row],[specText]]="","Missing speciation","OK"),"")</f>
        <v/>
      </c>
      <c r="AX361" t="str">
        <f>IF(Table_dataReported[[#This Row],[sampleId]]&lt;&gt;"", IF(Table_dataReported[[#This Row],[conc]]="","Missing concentration","OK"),"")</f>
        <v/>
      </c>
      <c r="AY361" t="str">
        <f>IF(Table_dataReported[[#This Row],[sampleId]]&lt;&gt;"", IF(Table_dataReported[[#This Row],[conc]]="","Missing method of analysis","OK"),"")</f>
        <v/>
      </c>
    </row>
    <row r="362" spans="2:51" x14ac:dyDescent="0.45">
      <c r="B362" t="str">
        <f>IF(AND(Table_dataReported[[#This Row],[sampleId]]&lt;&gt;"",Table_dataReported[[#This Row],[specText]]&lt;&gt;""),_xlfn.CONCAT(Table_dataReported[[#This Row],[sampleId]],"_",Table_dataReported[[#This Row],[specText]]),"")</f>
        <v/>
      </c>
      <c r="I362" t="str">
        <f>IF(Table_dataReported[[#This Row],[traceElText]]&lt;&gt;"",VLOOKUP(Table_dataReported[[#This Row],[traceElText]],Table_traceEl[],2,FALSE),"")</f>
        <v/>
      </c>
      <c r="K362" t="str">
        <f>IF(Table_dataReported[[#This Row],[specText]]&lt;&gt;"",VLOOKUP(Table_dataReported[[#This Row],[specText]],Table_spec[],2,FALSE),"")</f>
        <v/>
      </c>
      <c r="N362" t="str">
        <f>IF(Table_dataReported[[#This Row],[unitText]]&lt;&gt;"",VLOOKUP(Table_dataReported[[#This Row],[unitText]],Table_unit[],2,FALSE),"")</f>
        <v/>
      </c>
      <c r="P362" t="str">
        <f>IF(Table_dataReported[[#This Row],[weightText]]&lt;&gt;"",VLOOKUP(Table_dataReported[[#This Row],[weightText]],Table_weight[],2,FALSE),"")</f>
        <v/>
      </c>
      <c r="R362" t="str">
        <f>IF(Table_dataReported[[#This Row],[methAnText]]&lt;&gt;"",VLOOKUP(Table_dataReported[[#This Row],[methAnText]],Table_methAn[],2,FALSE),"")</f>
        <v/>
      </c>
      <c r="AA362" t="str">
        <f>IF(Table_dataReported[[#This Row],[unitText2]]&lt;&gt;"",VLOOKUP(Table_dataReported[[#This Row],[unitText2]],Table_unit[],2,FALSE),"")</f>
        <v/>
      </c>
      <c r="AB362" t="str">
        <f>IF(Table_dataReported[[#This Row],[unitText2]]="%","dw","")</f>
        <v/>
      </c>
      <c r="AC362" t="str">
        <f>IF(Table_dataReported[[#This Row],[weightText2]]&lt;&gt;"",VLOOKUP(Table_dataReported[[#This Row],[weightText2]],Table_weight[],2,FALSE),"")</f>
        <v/>
      </c>
      <c r="AF362" t="str">
        <f>IF(Table_dataReported[[#This Row],[unitText3]]&lt;&gt;"",VLOOKUP(Table_dataReported[[#This Row],[unitText3]],Table_unit[],2,FALSE),"")</f>
        <v/>
      </c>
      <c r="AG362" t="str">
        <f>IF(Table_dataReported[[#This Row],[unitText3]]="%","dw","")</f>
        <v/>
      </c>
      <c r="AH362" t="str">
        <f>IF(Table_dataReported[[#This Row],[weightText3]]&lt;&gt;"",VLOOKUP(Table_dataReported[[#This Row],[weightText3]],Table_weight[],2,FALSE),"")</f>
        <v/>
      </c>
      <c r="AQ362" t="str">
        <f>IF(Table_dataReported[[#This Row],[sampleId]]&lt;&gt;"", IF(Table_dataReported[[#This Row],[recId]]="","Missing record identifier","OK"),"")</f>
        <v/>
      </c>
      <c r="AR362" t="str">
        <f>IF(Table_dataReported[[#This Row],[sampleId]]&lt;&gt;"", IF(Table_dataReported[[#This Row],[envComp]]="","Missing environmental compartment","OK"),"")</f>
        <v/>
      </c>
      <c r="AS362" t="str">
        <f>IF(Table_dataReported[[#This Row],[sampleId]]&lt;&gt;"", IF(Table_dataReported[[#This Row],[pristineLoc]]="","Missing pristine location","OK"),"")</f>
        <v/>
      </c>
      <c r="AT362" t="str">
        <f>IF(Table_dataReported[[#This Row],[sampleId]]&lt;&gt;"", IF(Table_dataReported[[#This Row],[sampleLocCM]]="","Missing sampling location","OK"),"")</f>
        <v/>
      </c>
      <c r="AU362" t="str">
        <f>IF(Table_dataReported[[#This Row],[sampleId]]&lt;&gt;"", IF(Table_dataReported[[#This Row],[sampleDate]]="","Missing sampling date","OK"),"")</f>
        <v/>
      </c>
      <c r="AV362" t="str">
        <f>IF(Table_dataReported[[#This Row],[sampleId]]&lt;&gt;"", IF(Table_dataReported[[#This Row],[traceElText]]="","Missing trace element","OK"),"")</f>
        <v/>
      </c>
      <c r="AW362" t="str">
        <f>IF(Table_dataReported[[#This Row],[sampleId]]&lt;&gt;"", IF(Table_dataReported[[#This Row],[specText]]="","Missing speciation","OK"),"")</f>
        <v/>
      </c>
      <c r="AX362" t="str">
        <f>IF(Table_dataReported[[#This Row],[sampleId]]&lt;&gt;"", IF(Table_dataReported[[#This Row],[conc]]="","Missing concentration","OK"),"")</f>
        <v/>
      </c>
      <c r="AY362" t="str">
        <f>IF(Table_dataReported[[#This Row],[sampleId]]&lt;&gt;"", IF(Table_dataReported[[#This Row],[conc]]="","Missing method of analysis","OK"),"")</f>
        <v/>
      </c>
    </row>
    <row r="363" spans="2:51" x14ac:dyDescent="0.45">
      <c r="B363" t="str">
        <f>IF(AND(Table_dataReported[[#This Row],[sampleId]]&lt;&gt;"",Table_dataReported[[#This Row],[specText]]&lt;&gt;""),_xlfn.CONCAT(Table_dataReported[[#This Row],[sampleId]],"_",Table_dataReported[[#This Row],[specText]]),"")</f>
        <v/>
      </c>
      <c r="I363" t="str">
        <f>IF(Table_dataReported[[#This Row],[traceElText]]&lt;&gt;"",VLOOKUP(Table_dataReported[[#This Row],[traceElText]],Table_traceEl[],2,FALSE),"")</f>
        <v/>
      </c>
      <c r="K363" t="str">
        <f>IF(Table_dataReported[[#This Row],[specText]]&lt;&gt;"",VLOOKUP(Table_dataReported[[#This Row],[specText]],Table_spec[],2,FALSE),"")</f>
        <v/>
      </c>
      <c r="N363" t="str">
        <f>IF(Table_dataReported[[#This Row],[unitText]]&lt;&gt;"",VLOOKUP(Table_dataReported[[#This Row],[unitText]],Table_unit[],2,FALSE),"")</f>
        <v/>
      </c>
      <c r="P363" t="str">
        <f>IF(Table_dataReported[[#This Row],[weightText]]&lt;&gt;"",VLOOKUP(Table_dataReported[[#This Row],[weightText]],Table_weight[],2,FALSE),"")</f>
        <v/>
      </c>
      <c r="R363" t="str">
        <f>IF(Table_dataReported[[#This Row],[methAnText]]&lt;&gt;"",VLOOKUP(Table_dataReported[[#This Row],[methAnText]],Table_methAn[],2,FALSE),"")</f>
        <v/>
      </c>
      <c r="AA363" t="str">
        <f>IF(Table_dataReported[[#This Row],[unitText2]]&lt;&gt;"",VLOOKUP(Table_dataReported[[#This Row],[unitText2]],Table_unit[],2,FALSE),"")</f>
        <v/>
      </c>
      <c r="AB363" t="str">
        <f>IF(Table_dataReported[[#This Row],[unitText2]]="%","dw","")</f>
        <v/>
      </c>
      <c r="AC363" t="str">
        <f>IF(Table_dataReported[[#This Row],[weightText2]]&lt;&gt;"",VLOOKUP(Table_dataReported[[#This Row],[weightText2]],Table_weight[],2,FALSE),"")</f>
        <v/>
      </c>
      <c r="AF363" t="str">
        <f>IF(Table_dataReported[[#This Row],[unitText3]]&lt;&gt;"",VLOOKUP(Table_dataReported[[#This Row],[unitText3]],Table_unit[],2,FALSE),"")</f>
        <v/>
      </c>
      <c r="AG363" t="str">
        <f>IF(Table_dataReported[[#This Row],[unitText3]]="%","dw","")</f>
        <v/>
      </c>
      <c r="AH363" t="str">
        <f>IF(Table_dataReported[[#This Row],[weightText3]]&lt;&gt;"",VLOOKUP(Table_dataReported[[#This Row],[weightText3]],Table_weight[],2,FALSE),"")</f>
        <v/>
      </c>
      <c r="AQ363" t="str">
        <f>IF(Table_dataReported[[#This Row],[sampleId]]&lt;&gt;"", IF(Table_dataReported[[#This Row],[recId]]="","Missing record identifier","OK"),"")</f>
        <v/>
      </c>
      <c r="AR363" t="str">
        <f>IF(Table_dataReported[[#This Row],[sampleId]]&lt;&gt;"", IF(Table_dataReported[[#This Row],[envComp]]="","Missing environmental compartment","OK"),"")</f>
        <v/>
      </c>
      <c r="AS363" t="str">
        <f>IF(Table_dataReported[[#This Row],[sampleId]]&lt;&gt;"", IF(Table_dataReported[[#This Row],[pristineLoc]]="","Missing pristine location","OK"),"")</f>
        <v/>
      </c>
      <c r="AT363" t="str">
        <f>IF(Table_dataReported[[#This Row],[sampleId]]&lt;&gt;"", IF(Table_dataReported[[#This Row],[sampleLocCM]]="","Missing sampling location","OK"),"")</f>
        <v/>
      </c>
      <c r="AU363" t="str">
        <f>IF(Table_dataReported[[#This Row],[sampleId]]&lt;&gt;"", IF(Table_dataReported[[#This Row],[sampleDate]]="","Missing sampling date","OK"),"")</f>
        <v/>
      </c>
      <c r="AV363" t="str">
        <f>IF(Table_dataReported[[#This Row],[sampleId]]&lt;&gt;"", IF(Table_dataReported[[#This Row],[traceElText]]="","Missing trace element","OK"),"")</f>
        <v/>
      </c>
      <c r="AW363" t="str">
        <f>IF(Table_dataReported[[#This Row],[sampleId]]&lt;&gt;"", IF(Table_dataReported[[#This Row],[specText]]="","Missing speciation","OK"),"")</f>
        <v/>
      </c>
      <c r="AX363" t="str">
        <f>IF(Table_dataReported[[#This Row],[sampleId]]&lt;&gt;"", IF(Table_dataReported[[#This Row],[conc]]="","Missing concentration","OK"),"")</f>
        <v/>
      </c>
      <c r="AY363" t="str">
        <f>IF(Table_dataReported[[#This Row],[sampleId]]&lt;&gt;"", IF(Table_dataReported[[#This Row],[conc]]="","Missing method of analysis","OK"),"")</f>
        <v/>
      </c>
    </row>
    <row r="364" spans="2:51" x14ac:dyDescent="0.45">
      <c r="B364" t="str">
        <f>IF(AND(Table_dataReported[[#This Row],[sampleId]]&lt;&gt;"",Table_dataReported[[#This Row],[specText]]&lt;&gt;""),_xlfn.CONCAT(Table_dataReported[[#This Row],[sampleId]],"_",Table_dataReported[[#This Row],[specText]]),"")</f>
        <v/>
      </c>
      <c r="I364" t="str">
        <f>IF(Table_dataReported[[#This Row],[traceElText]]&lt;&gt;"",VLOOKUP(Table_dataReported[[#This Row],[traceElText]],Table_traceEl[],2,FALSE),"")</f>
        <v/>
      </c>
      <c r="K364" t="str">
        <f>IF(Table_dataReported[[#This Row],[specText]]&lt;&gt;"",VLOOKUP(Table_dataReported[[#This Row],[specText]],Table_spec[],2,FALSE),"")</f>
        <v/>
      </c>
      <c r="N364" t="str">
        <f>IF(Table_dataReported[[#This Row],[unitText]]&lt;&gt;"",VLOOKUP(Table_dataReported[[#This Row],[unitText]],Table_unit[],2,FALSE),"")</f>
        <v/>
      </c>
      <c r="P364" t="str">
        <f>IF(Table_dataReported[[#This Row],[weightText]]&lt;&gt;"",VLOOKUP(Table_dataReported[[#This Row],[weightText]],Table_weight[],2,FALSE),"")</f>
        <v/>
      </c>
      <c r="R364" t="str">
        <f>IF(Table_dataReported[[#This Row],[methAnText]]&lt;&gt;"",VLOOKUP(Table_dataReported[[#This Row],[methAnText]],Table_methAn[],2,FALSE),"")</f>
        <v/>
      </c>
      <c r="AA364" t="str">
        <f>IF(Table_dataReported[[#This Row],[unitText2]]&lt;&gt;"",VLOOKUP(Table_dataReported[[#This Row],[unitText2]],Table_unit[],2,FALSE),"")</f>
        <v/>
      </c>
      <c r="AB364" t="str">
        <f>IF(Table_dataReported[[#This Row],[unitText2]]="%","dw","")</f>
        <v/>
      </c>
      <c r="AC364" t="str">
        <f>IF(Table_dataReported[[#This Row],[weightText2]]&lt;&gt;"",VLOOKUP(Table_dataReported[[#This Row],[weightText2]],Table_weight[],2,FALSE),"")</f>
        <v/>
      </c>
      <c r="AF364" t="str">
        <f>IF(Table_dataReported[[#This Row],[unitText3]]&lt;&gt;"",VLOOKUP(Table_dataReported[[#This Row],[unitText3]],Table_unit[],2,FALSE),"")</f>
        <v/>
      </c>
      <c r="AG364" t="str">
        <f>IF(Table_dataReported[[#This Row],[unitText3]]="%","dw","")</f>
        <v/>
      </c>
      <c r="AH364" t="str">
        <f>IF(Table_dataReported[[#This Row],[weightText3]]&lt;&gt;"",VLOOKUP(Table_dataReported[[#This Row],[weightText3]],Table_weight[],2,FALSE),"")</f>
        <v/>
      </c>
      <c r="AQ364" t="str">
        <f>IF(Table_dataReported[[#This Row],[sampleId]]&lt;&gt;"", IF(Table_dataReported[[#This Row],[recId]]="","Missing record identifier","OK"),"")</f>
        <v/>
      </c>
      <c r="AR364" t="str">
        <f>IF(Table_dataReported[[#This Row],[sampleId]]&lt;&gt;"", IF(Table_dataReported[[#This Row],[envComp]]="","Missing environmental compartment","OK"),"")</f>
        <v/>
      </c>
      <c r="AS364" t="str">
        <f>IF(Table_dataReported[[#This Row],[sampleId]]&lt;&gt;"", IF(Table_dataReported[[#This Row],[pristineLoc]]="","Missing pristine location","OK"),"")</f>
        <v/>
      </c>
      <c r="AT364" t="str">
        <f>IF(Table_dataReported[[#This Row],[sampleId]]&lt;&gt;"", IF(Table_dataReported[[#This Row],[sampleLocCM]]="","Missing sampling location","OK"),"")</f>
        <v/>
      </c>
      <c r="AU364" t="str">
        <f>IF(Table_dataReported[[#This Row],[sampleId]]&lt;&gt;"", IF(Table_dataReported[[#This Row],[sampleDate]]="","Missing sampling date","OK"),"")</f>
        <v/>
      </c>
      <c r="AV364" t="str">
        <f>IF(Table_dataReported[[#This Row],[sampleId]]&lt;&gt;"", IF(Table_dataReported[[#This Row],[traceElText]]="","Missing trace element","OK"),"")</f>
        <v/>
      </c>
      <c r="AW364" t="str">
        <f>IF(Table_dataReported[[#This Row],[sampleId]]&lt;&gt;"", IF(Table_dataReported[[#This Row],[specText]]="","Missing speciation","OK"),"")</f>
        <v/>
      </c>
      <c r="AX364" t="str">
        <f>IF(Table_dataReported[[#This Row],[sampleId]]&lt;&gt;"", IF(Table_dataReported[[#This Row],[conc]]="","Missing concentration","OK"),"")</f>
        <v/>
      </c>
      <c r="AY364" t="str">
        <f>IF(Table_dataReported[[#This Row],[sampleId]]&lt;&gt;"", IF(Table_dataReported[[#This Row],[conc]]="","Missing method of analysis","OK"),"")</f>
        <v/>
      </c>
    </row>
    <row r="365" spans="2:51" x14ac:dyDescent="0.45">
      <c r="B365" t="str">
        <f>IF(AND(Table_dataReported[[#This Row],[sampleId]]&lt;&gt;"",Table_dataReported[[#This Row],[specText]]&lt;&gt;""),_xlfn.CONCAT(Table_dataReported[[#This Row],[sampleId]],"_",Table_dataReported[[#This Row],[specText]]),"")</f>
        <v/>
      </c>
      <c r="I365" t="str">
        <f>IF(Table_dataReported[[#This Row],[traceElText]]&lt;&gt;"",VLOOKUP(Table_dataReported[[#This Row],[traceElText]],Table_traceEl[],2,FALSE),"")</f>
        <v/>
      </c>
      <c r="K365" t="str">
        <f>IF(Table_dataReported[[#This Row],[specText]]&lt;&gt;"",VLOOKUP(Table_dataReported[[#This Row],[specText]],Table_spec[],2,FALSE),"")</f>
        <v/>
      </c>
      <c r="N365" t="str">
        <f>IF(Table_dataReported[[#This Row],[unitText]]&lt;&gt;"",VLOOKUP(Table_dataReported[[#This Row],[unitText]],Table_unit[],2,FALSE),"")</f>
        <v/>
      </c>
      <c r="P365" t="str">
        <f>IF(Table_dataReported[[#This Row],[weightText]]&lt;&gt;"",VLOOKUP(Table_dataReported[[#This Row],[weightText]],Table_weight[],2,FALSE),"")</f>
        <v/>
      </c>
      <c r="R365" t="str">
        <f>IF(Table_dataReported[[#This Row],[methAnText]]&lt;&gt;"",VLOOKUP(Table_dataReported[[#This Row],[methAnText]],Table_methAn[],2,FALSE),"")</f>
        <v/>
      </c>
      <c r="AA365" t="str">
        <f>IF(Table_dataReported[[#This Row],[unitText2]]&lt;&gt;"",VLOOKUP(Table_dataReported[[#This Row],[unitText2]],Table_unit[],2,FALSE),"")</f>
        <v/>
      </c>
      <c r="AB365" t="str">
        <f>IF(Table_dataReported[[#This Row],[unitText2]]="%","dw","")</f>
        <v/>
      </c>
      <c r="AC365" t="str">
        <f>IF(Table_dataReported[[#This Row],[weightText2]]&lt;&gt;"",VLOOKUP(Table_dataReported[[#This Row],[weightText2]],Table_weight[],2,FALSE),"")</f>
        <v/>
      </c>
      <c r="AF365" t="str">
        <f>IF(Table_dataReported[[#This Row],[unitText3]]&lt;&gt;"",VLOOKUP(Table_dataReported[[#This Row],[unitText3]],Table_unit[],2,FALSE),"")</f>
        <v/>
      </c>
      <c r="AG365" t="str">
        <f>IF(Table_dataReported[[#This Row],[unitText3]]="%","dw","")</f>
        <v/>
      </c>
      <c r="AH365" t="str">
        <f>IF(Table_dataReported[[#This Row],[weightText3]]&lt;&gt;"",VLOOKUP(Table_dataReported[[#This Row],[weightText3]],Table_weight[],2,FALSE),"")</f>
        <v/>
      </c>
      <c r="AQ365" t="str">
        <f>IF(Table_dataReported[[#This Row],[sampleId]]&lt;&gt;"", IF(Table_dataReported[[#This Row],[recId]]="","Missing record identifier","OK"),"")</f>
        <v/>
      </c>
      <c r="AR365" t="str">
        <f>IF(Table_dataReported[[#This Row],[sampleId]]&lt;&gt;"", IF(Table_dataReported[[#This Row],[envComp]]="","Missing environmental compartment","OK"),"")</f>
        <v/>
      </c>
      <c r="AS365" t="str">
        <f>IF(Table_dataReported[[#This Row],[sampleId]]&lt;&gt;"", IF(Table_dataReported[[#This Row],[pristineLoc]]="","Missing pristine location","OK"),"")</f>
        <v/>
      </c>
      <c r="AT365" t="str">
        <f>IF(Table_dataReported[[#This Row],[sampleId]]&lt;&gt;"", IF(Table_dataReported[[#This Row],[sampleLocCM]]="","Missing sampling location","OK"),"")</f>
        <v/>
      </c>
      <c r="AU365" t="str">
        <f>IF(Table_dataReported[[#This Row],[sampleId]]&lt;&gt;"", IF(Table_dataReported[[#This Row],[sampleDate]]="","Missing sampling date","OK"),"")</f>
        <v/>
      </c>
      <c r="AV365" t="str">
        <f>IF(Table_dataReported[[#This Row],[sampleId]]&lt;&gt;"", IF(Table_dataReported[[#This Row],[traceElText]]="","Missing trace element","OK"),"")</f>
        <v/>
      </c>
      <c r="AW365" t="str">
        <f>IF(Table_dataReported[[#This Row],[sampleId]]&lt;&gt;"", IF(Table_dataReported[[#This Row],[specText]]="","Missing speciation","OK"),"")</f>
        <v/>
      </c>
      <c r="AX365" t="str">
        <f>IF(Table_dataReported[[#This Row],[sampleId]]&lt;&gt;"", IF(Table_dataReported[[#This Row],[conc]]="","Missing concentration","OK"),"")</f>
        <v/>
      </c>
      <c r="AY365" t="str">
        <f>IF(Table_dataReported[[#This Row],[sampleId]]&lt;&gt;"", IF(Table_dataReported[[#This Row],[conc]]="","Missing method of analysis","OK"),"")</f>
        <v/>
      </c>
    </row>
    <row r="366" spans="2:51" x14ac:dyDescent="0.45">
      <c r="B366" t="str">
        <f>IF(AND(Table_dataReported[[#This Row],[sampleId]]&lt;&gt;"",Table_dataReported[[#This Row],[specText]]&lt;&gt;""),_xlfn.CONCAT(Table_dataReported[[#This Row],[sampleId]],"_",Table_dataReported[[#This Row],[specText]]),"")</f>
        <v/>
      </c>
      <c r="I366" t="str">
        <f>IF(Table_dataReported[[#This Row],[traceElText]]&lt;&gt;"",VLOOKUP(Table_dataReported[[#This Row],[traceElText]],Table_traceEl[],2,FALSE),"")</f>
        <v/>
      </c>
      <c r="K366" t="str">
        <f>IF(Table_dataReported[[#This Row],[specText]]&lt;&gt;"",VLOOKUP(Table_dataReported[[#This Row],[specText]],Table_spec[],2,FALSE),"")</f>
        <v/>
      </c>
      <c r="N366" t="str">
        <f>IF(Table_dataReported[[#This Row],[unitText]]&lt;&gt;"",VLOOKUP(Table_dataReported[[#This Row],[unitText]],Table_unit[],2,FALSE),"")</f>
        <v/>
      </c>
      <c r="P366" t="str">
        <f>IF(Table_dataReported[[#This Row],[weightText]]&lt;&gt;"",VLOOKUP(Table_dataReported[[#This Row],[weightText]],Table_weight[],2,FALSE),"")</f>
        <v/>
      </c>
      <c r="R366" t="str">
        <f>IF(Table_dataReported[[#This Row],[methAnText]]&lt;&gt;"",VLOOKUP(Table_dataReported[[#This Row],[methAnText]],Table_methAn[],2,FALSE),"")</f>
        <v/>
      </c>
      <c r="AA366" t="str">
        <f>IF(Table_dataReported[[#This Row],[unitText2]]&lt;&gt;"",VLOOKUP(Table_dataReported[[#This Row],[unitText2]],Table_unit[],2,FALSE),"")</f>
        <v/>
      </c>
      <c r="AB366" t="str">
        <f>IF(Table_dataReported[[#This Row],[unitText2]]="%","dw","")</f>
        <v/>
      </c>
      <c r="AC366" t="str">
        <f>IF(Table_dataReported[[#This Row],[weightText2]]&lt;&gt;"",VLOOKUP(Table_dataReported[[#This Row],[weightText2]],Table_weight[],2,FALSE),"")</f>
        <v/>
      </c>
      <c r="AF366" t="str">
        <f>IF(Table_dataReported[[#This Row],[unitText3]]&lt;&gt;"",VLOOKUP(Table_dataReported[[#This Row],[unitText3]],Table_unit[],2,FALSE),"")</f>
        <v/>
      </c>
      <c r="AG366" t="str">
        <f>IF(Table_dataReported[[#This Row],[unitText3]]="%","dw","")</f>
        <v/>
      </c>
      <c r="AH366" t="str">
        <f>IF(Table_dataReported[[#This Row],[weightText3]]&lt;&gt;"",VLOOKUP(Table_dataReported[[#This Row],[weightText3]],Table_weight[],2,FALSE),"")</f>
        <v/>
      </c>
      <c r="AQ366" t="str">
        <f>IF(Table_dataReported[[#This Row],[sampleId]]&lt;&gt;"", IF(Table_dataReported[[#This Row],[recId]]="","Missing record identifier","OK"),"")</f>
        <v/>
      </c>
      <c r="AR366" t="str">
        <f>IF(Table_dataReported[[#This Row],[sampleId]]&lt;&gt;"", IF(Table_dataReported[[#This Row],[envComp]]="","Missing environmental compartment","OK"),"")</f>
        <v/>
      </c>
      <c r="AS366" t="str">
        <f>IF(Table_dataReported[[#This Row],[sampleId]]&lt;&gt;"", IF(Table_dataReported[[#This Row],[pristineLoc]]="","Missing pristine location","OK"),"")</f>
        <v/>
      </c>
      <c r="AT366" t="str">
        <f>IF(Table_dataReported[[#This Row],[sampleId]]&lt;&gt;"", IF(Table_dataReported[[#This Row],[sampleLocCM]]="","Missing sampling location","OK"),"")</f>
        <v/>
      </c>
      <c r="AU366" t="str">
        <f>IF(Table_dataReported[[#This Row],[sampleId]]&lt;&gt;"", IF(Table_dataReported[[#This Row],[sampleDate]]="","Missing sampling date","OK"),"")</f>
        <v/>
      </c>
      <c r="AV366" t="str">
        <f>IF(Table_dataReported[[#This Row],[sampleId]]&lt;&gt;"", IF(Table_dataReported[[#This Row],[traceElText]]="","Missing trace element","OK"),"")</f>
        <v/>
      </c>
      <c r="AW366" t="str">
        <f>IF(Table_dataReported[[#This Row],[sampleId]]&lt;&gt;"", IF(Table_dataReported[[#This Row],[specText]]="","Missing speciation","OK"),"")</f>
        <v/>
      </c>
      <c r="AX366" t="str">
        <f>IF(Table_dataReported[[#This Row],[sampleId]]&lt;&gt;"", IF(Table_dataReported[[#This Row],[conc]]="","Missing concentration","OK"),"")</f>
        <v/>
      </c>
      <c r="AY366" t="str">
        <f>IF(Table_dataReported[[#This Row],[sampleId]]&lt;&gt;"", IF(Table_dataReported[[#This Row],[conc]]="","Missing method of analysis","OK"),"")</f>
        <v/>
      </c>
    </row>
    <row r="367" spans="2:51" x14ac:dyDescent="0.45">
      <c r="B367" t="str">
        <f>IF(AND(Table_dataReported[[#This Row],[sampleId]]&lt;&gt;"",Table_dataReported[[#This Row],[specText]]&lt;&gt;""),_xlfn.CONCAT(Table_dataReported[[#This Row],[sampleId]],"_",Table_dataReported[[#This Row],[specText]]),"")</f>
        <v/>
      </c>
      <c r="I367" t="str">
        <f>IF(Table_dataReported[[#This Row],[traceElText]]&lt;&gt;"",VLOOKUP(Table_dataReported[[#This Row],[traceElText]],Table_traceEl[],2,FALSE),"")</f>
        <v/>
      </c>
      <c r="K367" t="str">
        <f>IF(Table_dataReported[[#This Row],[specText]]&lt;&gt;"",VLOOKUP(Table_dataReported[[#This Row],[specText]],Table_spec[],2,FALSE),"")</f>
        <v/>
      </c>
      <c r="N367" t="str">
        <f>IF(Table_dataReported[[#This Row],[unitText]]&lt;&gt;"",VLOOKUP(Table_dataReported[[#This Row],[unitText]],Table_unit[],2,FALSE),"")</f>
        <v/>
      </c>
      <c r="P367" t="str">
        <f>IF(Table_dataReported[[#This Row],[weightText]]&lt;&gt;"",VLOOKUP(Table_dataReported[[#This Row],[weightText]],Table_weight[],2,FALSE),"")</f>
        <v/>
      </c>
      <c r="R367" t="str">
        <f>IF(Table_dataReported[[#This Row],[methAnText]]&lt;&gt;"",VLOOKUP(Table_dataReported[[#This Row],[methAnText]],Table_methAn[],2,FALSE),"")</f>
        <v/>
      </c>
      <c r="AA367" t="str">
        <f>IF(Table_dataReported[[#This Row],[unitText2]]&lt;&gt;"",VLOOKUP(Table_dataReported[[#This Row],[unitText2]],Table_unit[],2,FALSE),"")</f>
        <v/>
      </c>
      <c r="AB367" t="str">
        <f>IF(Table_dataReported[[#This Row],[unitText2]]="%","dw","")</f>
        <v/>
      </c>
      <c r="AC367" t="str">
        <f>IF(Table_dataReported[[#This Row],[weightText2]]&lt;&gt;"",VLOOKUP(Table_dataReported[[#This Row],[weightText2]],Table_weight[],2,FALSE),"")</f>
        <v/>
      </c>
      <c r="AF367" t="str">
        <f>IF(Table_dataReported[[#This Row],[unitText3]]&lt;&gt;"",VLOOKUP(Table_dataReported[[#This Row],[unitText3]],Table_unit[],2,FALSE),"")</f>
        <v/>
      </c>
      <c r="AG367" t="str">
        <f>IF(Table_dataReported[[#This Row],[unitText3]]="%","dw","")</f>
        <v/>
      </c>
      <c r="AH367" t="str">
        <f>IF(Table_dataReported[[#This Row],[weightText3]]&lt;&gt;"",VLOOKUP(Table_dataReported[[#This Row],[weightText3]],Table_weight[],2,FALSE),"")</f>
        <v/>
      </c>
      <c r="AQ367" t="str">
        <f>IF(Table_dataReported[[#This Row],[sampleId]]&lt;&gt;"", IF(Table_dataReported[[#This Row],[recId]]="","Missing record identifier","OK"),"")</f>
        <v/>
      </c>
      <c r="AR367" t="str">
        <f>IF(Table_dataReported[[#This Row],[sampleId]]&lt;&gt;"", IF(Table_dataReported[[#This Row],[envComp]]="","Missing environmental compartment","OK"),"")</f>
        <v/>
      </c>
      <c r="AS367" t="str">
        <f>IF(Table_dataReported[[#This Row],[sampleId]]&lt;&gt;"", IF(Table_dataReported[[#This Row],[pristineLoc]]="","Missing pristine location","OK"),"")</f>
        <v/>
      </c>
      <c r="AT367" t="str">
        <f>IF(Table_dataReported[[#This Row],[sampleId]]&lt;&gt;"", IF(Table_dataReported[[#This Row],[sampleLocCM]]="","Missing sampling location","OK"),"")</f>
        <v/>
      </c>
      <c r="AU367" t="str">
        <f>IF(Table_dataReported[[#This Row],[sampleId]]&lt;&gt;"", IF(Table_dataReported[[#This Row],[sampleDate]]="","Missing sampling date","OK"),"")</f>
        <v/>
      </c>
      <c r="AV367" t="str">
        <f>IF(Table_dataReported[[#This Row],[sampleId]]&lt;&gt;"", IF(Table_dataReported[[#This Row],[traceElText]]="","Missing trace element","OK"),"")</f>
        <v/>
      </c>
      <c r="AW367" t="str">
        <f>IF(Table_dataReported[[#This Row],[sampleId]]&lt;&gt;"", IF(Table_dataReported[[#This Row],[specText]]="","Missing speciation","OK"),"")</f>
        <v/>
      </c>
      <c r="AX367" t="str">
        <f>IF(Table_dataReported[[#This Row],[sampleId]]&lt;&gt;"", IF(Table_dataReported[[#This Row],[conc]]="","Missing concentration","OK"),"")</f>
        <v/>
      </c>
      <c r="AY367" t="str">
        <f>IF(Table_dataReported[[#This Row],[sampleId]]&lt;&gt;"", IF(Table_dataReported[[#This Row],[conc]]="","Missing method of analysis","OK"),"")</f>
        <v/>
      </c>
    </row>
    <row r="368" spans="2:51" x14ac:dyDescent="0.45">
      <c r="B368" t="str">
        <f>IF(AND(Table_dataReported[[#This Row],[sampleId]]&lt;&gt;"",Table_dataReported[[#This Row],[specText]]&lt;&gt;""),_xlfn.CONCAT(Table_dataReported[[#This Row],[sampleId]],"_",Table_dataReported[[#This Row],[specText]]),"")</f>
        <v/>
      </c>
      <c r="I368" t="str">
        <f>IF(Table_dataReported[[#This Row],[traceElText]]&lt;&gt;"",VLOOKUP(Table_dataReported[[#This Row],[traceElText]],Table_traceEl[],2,FALSE),"")</f>
        <v/>
      </c>
      <c r="K368" t="str">
        <f>IF(Table_dataReported[[#This Row],[specText]]&lt;&gt;"",VLOOKUP(Table_dataReported[[#This Row],[specText]],Table_spec[],2,FALSE),"")</f>
        <v/>
      </c>
      <c r="N368" t="str">
        <f>IF(Table_dataReported[[#This Row],[unitText]]&lt;&gt;"",VLOOKUP(Table_dataReported[[#This Row],[unitText]],Table_unit[],2,FALSE),"")</f>
        <v/>
      </c>
      <c r="P368" t="str">
        <f>IF(Table_dataReported[[#This Row],[weightText]]&lt;&gt;"",VLOOKUP(Table_dataReported[[#This Row],[weightText]],Table_weight[],2,FALSE),"")</f>
        <v/>
      </c>
      <c r="R368" t="str">
        <f>IF(Table_dataReported[[#This Row],[methAnText]]&lt;&gt;"",VLOOKUP(Table_dataReported[[#This Row],[methAnText]],Table_methAn[],2,FALSE),"")</f>
        <v/>
      </c>
      <c r="AA368" t="str">
        <f>IF(Table_dataReported[[#This Row],[unitText2]]&lt;&gt;"",VLOOKUP(Table_dataReported[[#This Row],[unitText2]],Table_unit[],2,FALSE),"")</f>
        <v/>
      </c>
      <c r="AB368" t="str">
        <f>IF(Table_dataReported[[#This Row],[unitText2]]="%","dw","")</f>
        <v/>
      </c>
      <c r="AC368" t="str">
        <f>IF(Table_dataReported[[#This Row],[weightText2]]&lt;&gt;"",VLOOKUP(Table_dataReported[[#This Row],[weightText2]],Table_weight[],2,FALSE),"")</f>
        <v/>
      </c>
      <c r="AF368" t="str">
        <f>IF(Table_dataReported[[#This Row],[unitText3]]&lt;&gt;"",VLOOKUP(Table_dataReported[[#This Row],[unitText3]],Table_unit[],2,FALSE),"")</f>
        <v/>
      </c>
      <c r="AG368" t="str">
        <f>IF(Table_dataReported[[#This Row],[unitText3]]="%","dw","")</f>
        <v/>
      </c>
      <c r="AH368" t="str">
        <f>IF(Table_dataReported[[#This Row],[weightText3]]&lt;&gt;"",VLOOKUP(Table_dataReported[[#This Row],[weightText3]],Table_weight[],2,FALSE),"")</f>
        <v/>
      </c>
      <c r="AQ368" t="str">
        <f>IF(Table_dataReported[[#This Row],[sampleId]]&lt;&gt;"", IF(Table_dataReported[[#This Row],[recId]]="","Missing record identifier","OK"),"")</f>
        <v/>
      </c>
      <c r="AR368" t="str">
        <f>IF(Table_dataReported[[#This Row],[sampleId]]&lt;&gt;"", IF(Table_dataReported[[#This Row],[envComp]]="","Missing environmental compartment","OK"),"")</f>
        <v/>
      </c>
      <c r="AS368" t="str">
        <f>IF(Table_dataReported[[#This Row],[sampleId]]&lt;&gt;"", IF(Table_dataReported[[#This Row],[pristineLoc]]="","Missing pristine location","OK"),"")</f>
        <v/>
      </c>
      <c r="AT368" t="str">
        <f>IF(Table_dataReported[[#This Row],[sampleId]]&lt;&gt;"", IF(Table_dataReported[[#This Row],[sampleLocCM]]="","Missing sampling location","OK"),"")</f>
        <v/>
      </c>
      <c r="AU368" t="str">
        <f>IF(Table_dataReported[[#This Row],[sampleId]]&lt;&gt;"", IF(Table_dataReported[[#This Row],[sampleDate]]="","Missing sampling date","OK"),"")</f>
        <v/>
      </c>
      <c r="AV368" t="str">
        <f>IF(Table_dataReported[[#This Row],[sampleId]]&lt;&gt;"", IF(Table_dataReported[[#This Row],[traceElText]]="","Missing trace element","OK"),"")</f>
        <v/>
      </c>
      <c r="AW368" t="str">
        <f>IF(Table_dataReported[[#This Row],[sampleId]]&lt;&gt;"", IF(Table_dataReported[[#This Row],[specText]]="","Missing speciation","OK"),"")</f>
        <v/>
      </c>
      <c r="AX368" t="str">
        <f>IF(Table_dataReported[[#This Row],[sampleId]]&lt;&gt;"", IF(Table_dataReported[[#This Row],[conc]]="","Missing concentration","OK"),"")</f>
        <v/>
      </c>
      <c r="AY368" t="str">
        <f>IF(Table_dataReported[[#This Row],[sampleId]]&lt;&gt;"", IF(Table_dataReported[[#This Row],[conc]]="","Missing method of analysis","OK"),"")</f>
        <v/>
      </c>
    </row>
    <row r="369" spans="2:51" x14ac:dyDescent="0.45">
      <c r="B369" t="str">
        <f>IF(AND(Table_dataReported[[#This Row],[sampleId]]&lt;&gt;"",Table_dataReported[[#This Row],[specText]]&lt;&gt;""),_xlfn.CONCAT(Table_dataReported[[#This Row],[sampleId]],"_",Table_dataReported[[#This Row],[specText]]),"")</f>
        <v/>
      </c>
      <c r="I369" t="str">
        <f>IF(Table_dataReported[[#This Row],[traceElText]]&lt;&gt;"",VLOOKUP(Table_dataReported[[#This Row],[traceElText]],Table_traceEl[],2,FALSE),"")</f>
        <v/>
      </c>
      <c r="K369" t="str">
        <f>IF(Table_dataReported[[#This Row],[specText]]&lt;&gt;"",VLOOKUP(Table_dataReported[[#This Row],[specText]],Table_spec[],2,FALSE),"")</f>
        <v/>
      </c>
      <c r="N369" t="str">
        <f>IF(Table_dataReported[[#This Row],[unitText]]&lt;&gt;"",VLOOKUP(Table_dataReported[[#This Row],[unitText]],Table_unit[],2,FALSE),"")</f>
        <v/>
      </c>
      <c r="P369" t="str">
        <f>IF(Table_dataReported[[#This Row],[weightText]]&lt;&gt;"",VLOOKUP(Table_dataReported[[#This Row],[weightText]],Table_weight[],2,FALSE),"")</f>
        <v/>
      </c>
      <c r="R369" t="str">
        <f>IF(Table_dataReported[[#This Row],[methAnText]]&lt;&gt;"",VLOOKUP(Table_dataReported[[#This Row],[methAnText]],Table_methAn[],2,FALSE),"")</f>
        <v/>
      </c>
      <c r="AA369" t="str">
        <f>IF(Table_dataReported[[#This Row],[unitText2]]&lt;&gt;"",VLOOKUP(Table_dataReported[[#This Row],[unitText2]],Table_unit[],2,FALSE),"")</f>
        <v/>
      </c>
      <c r="AB369" t="str">
        <f>IF(Table_dataReported[[#This Row],[unitText2]]="%","dw","")</f>
        <v/>
      </c>
      <c r="AC369" t="str">
        <f>IF(Table_dataReported[[#This Row],[weightText2]]&lt;&gt;"",VLOOKUP(Table_dataReported[[#This Row],[weightText2]],Table_weight[],2,FALSE),"")</f>
        <v/>
      </c>
      <c r="AF369" t="str">
        <f>IF(Table_dataReported[[#This Row],[unitText3]]&lt;&gt;"",VLOOKUP(Table_dataReported[[#This Row],[unitText3]],Table_unit[],2,FALSE),"")</f>
        <v/>
      </c>
      <c r="AG369" t="str">
        <f>IF(Table_dataReported[[#This Row],[unitText3]]="%","dw","")</f>
        <v/>
      </c>
      <c r="AH369" t="str">
        <f>IF(Table_dataReported[[#This Row],[weightText3]]&lt;&gt;"",VLOOKUP(Table_dataReported[[#This Row],[weightText3]],Table_weight[],2,FALSE),"")</f>
        <v/>
      </c>
      <c r="AQ369" t="str">
        <f>IF(Table_dataReported[[#This Row],[sampleId]]&lt;&gt;"", IF(Table_dataReported[[#This Row],[recId]]="","Missing record identifier","OK"),"")</f>
        <v/>
      </c>
      <c r="AR369" t="str">
        <f>IF(Table_dataReported[[#This Row],[sampleId]]&lt;&gt;"", IF(Table_dataReported[[#This Row],[envComp]]="","Missing environmental compartment","OK"),"")</f>
        <v/>
      </c>
      <c r="AS369" t="str">
        <f>IF(Table_dataReported[[#This Row],[sampleId]]&lt;&gt;"", IF(Table_dataReported[[#This Row],[pristineLoc]]="","Missing pristine location","OK"),"")</f>
        <v/>
      </c>
      <c r="AT369" t="str">
        <f>IF(Table_dataReported[[#This Row],[sampleId]]&lt;&gt;"", IF(Table_dataReported[[#This Row],[sampleLocCM]]="","Missing sampling location","OK"),"")</f>
        <v/>
      </c>
      <c r="AU369" t="str">
        <f>IF(Table_dataReported[[#This Row],[sampleId]]&lt;&gt;"", IF(Table_dataReported[[#This Row],[sampleDate]]="","Missing sampling date","OK"),"")</f>
        <v/>
      </c>
      <c r="AV369" t="str">
        <f>IF(Table_dataReported[[#This Row],[sampleId]]&lt;&gt;"", IF(Table_dataReported[[#This Row],[traceElText]]="","Missing trace element","OK"),"")</f>
        <v/>
      </c>
      <c r="AW369" t="str">
        <f>IF(Table_dataReported[[#This Row],[sampleId]]&lt;&gt;"", IF(Table_dataReported[[#This Row],[specText]]="","Missing speciation","OK"),"")</f>
        <v/>
      </c>
      <c r="AX369" t="str">
        <f>IF(Table_dataReported[[#This Row],[sampleId]]&lt;&gt;"", IF(Table_dataReported[[#This Row],[conc]]="","Missing concentration","OK"),"")</f>
        <v/>
      </c>
      <c r="AY369" t="str">
        <f>IF(Table_dataReported[[#This Row],[sampleId]]&lt;&gt;"", IF(Table_dataReported[[#This Row],[conc]]="","Missing method of analysis","OK"),"")</f>
        <v/>
      </c>
    </row>
    <row r="370" spans="2:51" x14ac:dyDescent="0.45">
      <c r="B370" t="str">
        <f>IF(AND(Table_dataReported[[#This Row],[sampleId]]&lt;&gt;"",Table_dataReported[[#This Row],[specText]]&lt;&gt;""),_xlfn.CONCAT(Table_dataReported[[#This Row],[sampleId]],"_",Table_dataReported[[#This Row],[specText]]),"")</f>
        <v/>
      </c>
      <c r="I370" t="str">
        <f>IF(Table_dataReported[[#This Row],[traceElText]]&lt;&gt;"",VLOOKUP(Table_dataReported[[#This Row],[traceElText]],Table_traceEl[],2,FALSE),"")</f>
        <v/>
      </c>
      <c r="K370" t="str">
        <f>IF(Table_dataReported[[#This Row],[specText]]&lt;&gt;"",VLOOKUP(Table_dataReported[[#This Row],[specText]],Table_spec[],2,FALSE),"")</f>
        <v/>
      </c>
      <c r="N370" t="str">
        <f>IF(Table_dataReported[[#This Row],[unitText]]&lt;&gt;"",VLOOKUP(Table_dataReported[[#This Row],[unitText]],Table_unit[],2,FALSE),"")</f>
        <v/>
      </c>
      <c r="P370" t="str">
        <f>IF(Table_dataReported[[#This Row],[weightText]]&lt;&gt;"",VLOOKUP(Table_dataReported[[#This Row],[weightText]],Table_weight[],2,FALSE),"")</f>
        <v/>
      </c>
      <c r="R370" t="str">
        <f>IF(Table_dataReported[[#This Row],[methAnText]]&lt;&gt;"",VLOOKUP(Table_dataReported[[#This Row],[methAnText]],Table_methAn[],2,FALSE),"")</f>
        <v/>
      </c>
      <c r="AA370" t="str">
        <f>IF(Table_dataReported[[#This Row],[unitText2]]&lt;&gt;"",VLOOKUP(Table_dataReported[[#This Row],[unitText2]],Table_unit[],2,FALSE),"")</f>
        <v/>
      </c>
      <c r="AB370" t="str">
        <f>IF(Table_dataReported[[#This Row],[unitText2]]="%","dw","")</f>
        <v/>
      </c>
      <c r="AC370" t="str">
        <f>IF(Table_dataReported[[#This Row],[weightText2]]&lt;&gt;"",VLOOKUP(Table_dataReported[[#This Row],[weightText2]],Table_weight[],2,FALSE),"")</f>
        <v/>
      </c>
      <c r="AF370" t="str">
        <f>IF(Table_dataReported[[#This Row],[unitText3]]&lt;&gt;"",VLOOKUP(Table_dataReported[[#This Row],[unitText3]],Table_unit[],2,FALSE),"")</f>
        <v/>
      </c>
      <c r="AG370" t="str">
        <f>IF(Table_dataReported[[#This Row],[unitText3]]="%","dw","")</f>
        <v/>
      </c>
      <c r="AH370" t="str">
        <f>IF(Table_dataReported[[#This Row],[weightText3]]&lt;&gt;"",VLOOKUP(Table_dataReported[[#This Row],[weightText3]],Table_weight[],2,FALSE),"")</f>
        <v/>
      </c>
      <c r="AQ370" t="str">
        <f>IF(Table_dataReported[[#This Row],[sampleId]]&lt;&gt;"", IF(Table_dataReported[[#This Row],[recId]]="","Missing record identifier","OK"),"")</f>
        <v/>
      </c>
      <c r="AR370" t="str">
        <f>IF(Table_dataReported[[#This Row],[sampleId]]&lt;&gt;"", IF(Table_dataReported[[#This Row],[envComp]]="","Missing environmental compartment","OK"),"")</f>
        <v/>
      </c>
      <c r="AS370" t="str">
        <f>IF(Table_dataReported[[#This Row],[sampleId]]&lt;&gt;"", IF(Table_dataReported[[#This Row],[pristineLoc]]="","Missing pristine location","OK"),"")</f>
        <v/>
      </c>
      <c r="AT370" t="str">
        <f>IF(Table_dataReported[[#This Row],[sampleId]]&lt;&gt;"", IF(Table_dataReported[[#This Row],[sampleLocCM]]="","Missing sampling location","OK"),"")</f>
        <v/>
      </c>
      <c r="AU370" t="str">
        <f>IF(Table_dataReported[[#This Row],[sampleId]]&lt;&gt;"", IF(Table_dataReported[[#This Row],[sampleDate]]="","Missing sampling date","OK"),"")</f>
        <v/>
      </c>
      <c r="AV370" t="str">
        <f>IF(Table_dataReported[[#This Row],[sampleId]]&lt;&gt;"", IF(Table_dataReported[[#This Row],[traceElText]]="","Missing trace element","OK"),"")</f>
        <v/>
      </c>
      <c r="AW370" t="str">
        <f>IF(Table_dataReported[[#This Row],[sampleId]]&lt;&gt;"", IF(Table_dataReported[[#This Row],[specText]]="","Missing speciation","OK"),"")</f>
        <v/>
      </c>
      <c r="AX370" t="str">
        <f>IF(Table_dataReported[[#This Row],[sampleId]]&lt;&gt;"", IF(Table_dataReported[[#This Row],[conc]]="","Missing concentration","OK"),"")</f>
        <v/>
      </c>
      <c r="AY370" t="str">
        <f>IF(Table_dataReported[[#This Row],[sampleId]]&lt;&gt;"", IF(Table_dataReported[[#This Row],[conc]]="","Missing method of analysis","OK"),"")</f>
        <v/>
      </c>
    </row>
    <row r="371" spans="2:51" x14ac:dyDescent="0.45">
      <c r="B371" t="str">
        <f>IF(AND(Table_dataReported[[#This Row],[sampleId]]&lt;&gt;"",Table_dataReported[[#This Row],[specText]]&lt;&gt;""),_xlfn.CONCAT(Table_dataReported[[#This Row],[sampleId]],"_",Table_dataReported[[#This Row],[specText]]),"")</f>
        <v/>
      </c>
      <c r="I371" t="str">
        <f>IF(Table_dataReported[[#This Row],[traceElText]]&lt;&gt;"",VLOOKUP(Table_dataReported[[#This Row],[traceElText]],Table_traceEl[],2,FALSE),"")</f>
        <v/>
      </c>
      <c r="K371" t="str">
        <f>IF(Table_dataReported[[#This Row],[specText]]&lt;&gt;"",VLOOKUP(Table_dataReported[[#This Row],[specText]],Table_spec[],2,FALSE),"")</f>
        <v/>
      </c>
      <c r="N371" t="str">
        <f>IF(Table_dataReported[[#This Row],[unitText]]&lt;&gt;"",VLOOKUP(Table_dataReported[[#This Row],[unitText]],Table_unit[],2,FALSE),"")</f>
        <v/>
      </c>
      <c r="P371" t="str">
        <f>IF(Table_dataReported[[#This Row],[weightText]]&lt;&gt;"",VLOOKUP(Table_dataReported[[#This Row],[weightText]],Table_weight[],2,FALSE),"")</f>
        <v/>
      </c>
      <c r="R371" t="str">
        <f>IF(Table_dataReported[[#This Row],[methAnText]]&lt;&gt;"",VLOOKUP(Table_dataReported[[#This Row],[methAnText]],Table_methAn[],2,FALSE),"")</f>
        <v/>
      </c>
      <c r="AA371" t="str">
        <f>IF(Table_dataReported[[#This Row],[unitText2]]&lt;&gt;"",VLOOKUP(Table_dataReported[[#This Row],[unitText2]],Table_unit[],2,FALSE),"")</f>
        <v/>
      </c>
      <c r="AB371" t="str">
        <f>IF(Table_dataReported[[#This Row],[unitText2]]="%","dw","")</f>
        <v/>
      </c>
      <c r="AC371" t="str">
        <f>IF(Table_dataReported[[#This Row],[weightText2]]&lt;&gt;"",VLOOKUP(Table_dataReported[[#This Row],[weightText2]],Table_weight[],2,FALSE),"")</f>
        <v/>
      </c>
      <c r="AF371" t="str">
        <f>IF(Table_dataReported[[#This Row],[unitText3]]&lt;&gt;"",VLOOKUP(Table_dataReported[[#This Row],[unitText3]],Table_unit[],2,FALSE),"")</f>
        <v/>
      </c>
      <c r="AG371" t="str">
        <f>IF(Table_dataReported[[#This Row],[unitText3]]="%","dw","")</f>
        <v/>
      </c>
      <c r="AH371" t="str">
        <f>IF(Table_dataReported[[#This Row],[weightText3]]&lt;&gt;"",VLOOKUP(Table_dataReported[[#This Row],[weightText3]],Table_weight[],2,FALSE),"")</f>
        <v/>
      </c>
      <c r="AQ371" t="str">
        <f>IF(Table_dataReported[[#This Row],[sampleId]]&lt;&gt;"", IF(Table_dataReported[[#This Row],[recId]]="","Missing record identifier","OK"),"")</f>
        <v/>
      </c>
      <c r="AR371" t="str">
        <f>IF(Table_dataReported[[#This Row],[sampleId]]&lt;&gt;"", IF(Table_dataReported[[#This Row],[envComp]]="","Missing environmental compartment","OK"),"")</f>
        <v/>
      </c>
      <c r="AS371" t="str">
        <f>IF(Table_dataReported[[#This Row],[sampleId]]&lt;&gt;"", IF(Table_dataReported[[#This Row],[pristineLoc]]="","Missing pristine location","OK"),"")</f>
        <v/>
      </c>
      <c r="AT371" t="str">
        <f>IF(Table_dataReported[[#This Row],[sampleId]]&lt;&gt;"", IF(Table_dataReported[[#This Row],[sampleLocCM]]="","Missing sampling location","OK"),"")</f>
        <v/>
      </c>
      <c r="AU371" t="str">
        <f>IF(Table_dataReported[[#This Row],[sampleId]]&lt;&gt;"", IF(Table_dataReported[[#This Row],[sampleDate]]="","Missing sampling date","OK"),"")</f>
        <v/>
      </c>
      <c r="AV371" t="str">
        <f>IF(Table_dataReported[[#This Row],[sampleId]]&lt;&gt;"", IF(Table_dataReported[[#This Row],[traceElText]]="","Missing trace element","OK"),"")</f>
        <v/>
      </c>
      <c r="AW371" t="str">
        <f>IF(Table_dataReported[[#This Row],[sampleId]]&lt;&gt;"", IF(Table_dataReported[[#This Row],[specText]]="","Missing speciation","OK"),"")</f>
        <v/>
      </c>
      <c r="AX371" t="str">
        <f>IF(Table_dataReported[[#This Row],[sampleId]]&lt;&gt;"", IF(Table_dataReported[[#This Row],[conc]]="","Missing concentration","OK"),"")</f>
        <v/>
      </c>
      <c r="AY371" t="str">
        <f>IF(Table_dataReported[[#This Row],[sampleId]]&lt;&gt;"", IF(Table_dataReported[[#This Row],[conc]]="","Missing method of analysis","OK"),"")</f>
        <v/>
      </c>
    </row>
    <row r="372" spans="2:51" x14ac:dyDescent="0.45">
      <c r="B372" t="str">
        <f>IF(AND(Table_dataReported[[#This Row],[sampleId]]&lt;&gt;"",Table_dataReported[[#This Row],[specText]]&lt;&gt;""),_xlfn.CONCAT(Table_dataReported[[#This Row],[sampleId]],"_",Table_dataReported[[#This Row],[specText]]),"")</f>
        <v/>
      </c>
      <c r="I372" t="str">
        <f>IF(Table_dataReported[[#This Row],[traceElText]]&lt;&gt;"",VLOOKUP(Table_dataReported[[#This Row],[traceElText]],Table_traceEl[],2,FALSE),"")</f>
        <v/>
      </c>
      <c r="K372" t="str">
        <f>IF(Table_dataReported[[#This Row],[specText]]&lt;&gt;"",VLOOKUP(Table_dataReported[[#This Row],[specText]],Table_spec[],2,FALSE),"")</f>
        <v/>
      </c>
      <c r="N372" t="str">
        <f>IF(Table_dataReported[[#This Row],[unitText]]&lt;&gt;"",VLOOKUP(Table_dataReported[[#This Row],[unitText]],Table_unit[],2,FALSE),"")</f>
        <v/>
      </c>
      <c r="P372" t="str">
        <f>IF(Table_dataReported[[#This Row],[weightText]]&lt;&gt;"",VLOOKUP(Table_dataReported[[#This Row],[weightText]],Table_weight[],2,FALSE),"")</f>
        <v/>
      </c>
      <c r="R372" t="str">
        <f>IF(Table_dataReported[[#This Row],[methAnText]]&lt;&gt;"",VLOOKUP(Table_dataReported[[#This Row],[methAnText]],Table_methAn[],2,FALSE),"")</f>
        <v/>
      </c>
      <c r="AA372" t="str">
        <f>IF(Table_dataReported[[#This Row],[unitText2]]&lt;&gt;"",VLOOKUP(Table_dataReported[[#This Row],[unitText2]],Table_unit[],2,FALSE),"")</f>
        <v/>
      </c>
      <c r="AB372" t="str">
        <f>IF(Table_dataReported[[#This Row],[unitText2]]="%","dw","")</f>
        <v/>
      </c>
      <c r="AC372" t="str">
        <f>IF(Table_dataReported[[#This Row],[weightText2]]&lt;&gt;"",VLOOKUP(Table_dataReported[[#This Row],[weightText2]],Table_weight[],2,FALSE),"")</f>
        <v/>
      </c>
      <c r="AF372" t="str">
        <f>IF(Table_dataReported[[#This Row],[unitText3]]&lt;&gt;"",VLOOKUP(Table_dataReported[[#This Row],[unitText3]],Table_unit[],2,FALSE),"")</f>
        <v/>
      </c>
      <c r="AG372" t="str">
        <f>IF(Table_dataReported[[#This Row],[unitText3]]="%","dw","")</f>
        <v/>
      </c>
      <c r="AH372" t="str">
        <f>IF(Table_dataReported[[#This Row],[weightText3]]&lt;&gt;"",VLOOKUP(Table_dataReported[[#This Row],[weightText3]],Table_weight[],2,FALSE),"")</f>
        <v/>
      </c>
      <c r="AQ372" t="str">
        <f>IF(Table_dataReported[[#This Row],[sampleId]]&lt;&gt;"", IF(Table_dataReported[[#This Row],[recId]]="","Missing record identifier","OK"),"")</f>
        <v/>
      </c>
      <c r="AR372" t="str">
        <f>IF(Table_dataReported[[#This Row],[sampleId]]&lt;&gt;"", IF(Table_dataReported[[#This Row],[envComp]]="","Missing environmental compartment","OK"),"")</f>
        <v/>
      </c>
      <c r="AS372" t="str">
        <f>IF(Table_dataReported[[#This Row],[sampleId]]&lt;&gt;"", IF(Table_dataReported[[#This Row],[pristineLoc]]="","Missing pristine location","OK"),"")</f>
        <v/>
      </c>
      <c r="AT372" t="str">
        <f>IF(Table_dataReported[[#This Row],[sampleId]]&lt;&gt;"", IF(Table_dataReported[[#This Row],[sampleLocCM]]="","Missing sampling location","OK"),"")</f>
        <v/>
      </c>
      <c r="AU372" t="str">
        <f>IF(Table_dataReported[[#This Row],[sampleId]]&lt;&gt;"", IF(Table_dataReported[[#This Row],[sampleDate]]="","Missing sampling date","OK"),"")</f>
        <v/>
      </c>
      <c r="AV372" t="str">
        <f>IF(Table_dataReported[[#This Row],[sampleId]]&lt;&gt;"", IF(Table_dataReported[[#This Row],[traceElText]]="","Missing trace element","OK"),"")</f>
        <v/>
      </c>
      <c r="AW372" t="str">
        <f>IF(Table_dataReported[[#This Row],[sampleId]]&lt;&gt;"", IF(Table_dataReported[[#This Row],[specText]]="","Missing speciation","OK"),"")</f>
        <v/>
      </c>
      <c r="AX372" t="str">
        <f>IF(Table_dataReported[[#This Row],[sampleId]]&lt;&gt;"", IF(Table_dataReported[[#This Row],[conc]]="","Missing concentration","OK"),"")</f>
        <v/>
      </c>
      <c r="AY372" t="str">
        <f>IF(Table_dataReported[[#This Row],[sampleId]]&lt;&gt;"", IF(Table_dataReported[[#This Row],[conc]]="","Missing method of analysis","OK"),"")</f>
        <v/>
      </c>
    </row>
    <row r="373" spans="2:51" x14ac:dyDescent="0.45">
      <c r="B373" t="str">
        <f>IF(AND(Table_dataReported[[#This Row],[sampleId]]&lt;&gt;"",Table_dataReported[[#This Row],[specText]]&lt;&gt;""),_xlfn.CONCAT(Table_dataReported[[#This Row],[sampleId]],"_",Table_dataReported[[#This Row],[specText]]),"")</f>
        <v/>
      </c>
      <c r="I373" t="str">
        <f>IF(Table_dataReported[[#This Row],[traceElText]]&lt;&gt;"",VLOOKUP(Table_dataReported[[#This Row],[traceElText]],Table_traceEl[],2,FALSE),"")</f>
        <v/>
      </c>
      <c r="K373" t="str">
        <f>IF(Table_dataReported[[#This Row],[specText]]&lt;&gt;"",VLOOKUP(Table_dataReported[[#This Row],[specText]],Table_spec[],2,FALSE),"")</f>
        <v/>
      </c>
      <c r="N373" t="str">
        <f>IF(Table_dataReported[[#This Row],[unitText]]&lt;&gt;"",VLOOKUP(Table_dataReported[[#This Row],[unitText]],Table_unit[],2,FALSE),"")</f>
        <v/>
      </c>
      <c r="P373" t="str">
        <f>IF(Table_dataReported[[#This Row],[weightText]]&lt;&gt;"",VLOOKUP(Table_dataReported[[#This Row],[weightText]],Table_weight[],2,FALSE),"")</f>
        <v/>
      </c>
      <c r="R373" t="str">
        <f>IF(Table_dataReported[[#This Row],[methAnText]]&lt;&gt;"",VLOOKUP(Table_dataReported[[#This Row],[methAnText]],Table_methAn[],2,FALSE),"")</f>
        <v/>
      </c>
      <c r="AA373" t="str">
        <f>IF(Table_dataReported[[#This Row],[unitText2]]&lt;&gt;"",VLOOKUP(Table_dataReported[[#This Row],[unitText2]],Table_unit[],2,FALSE),"")</f>
        <v/>
      </c>
      <c r="AB373" t="str">
        <f>IF(Table_dataReported[[#This Row],[unitText2]]="%","dw","")</f>
        <v/>
      </c>
      <c r="AC373" t="str">
        <f>IF(Table_dataReported[[#This Row],[weightText2]]&lt;&gt;"",VLOOKUP(Table_dataReported[[#This Row],[weightText2]],Table_weight[],2,FALSE),"")</f>
        <v/>
      </c>
      <c r="AF373" t="str">
        <f>IF(Table_dataReported[[#This Row],[unitText3]]&lt;&gt;"",VLOOKUP(Table_dataReported[[#This Row],[unitText3]],Table_unit[],2,FALSE),"")</f>
        <v/>
      </c>
      <c r="AG373" t="str">
        <f>IF(Table_dataReported[[#This Row],[unitText3]]="%","dw","")</f>
        <v/>
      </c>
      <c r="AH373" t="str">
        <f>IF(Table_dataReported[[#This Row],[weightText3]]&lt;&gt;"",VLOOKUP(Table_dataReported[[#This Row],[weightText3]],Table_weight[],2,FALSE),"")</f>
        <v/>
      </c>
      <c r="AQ373" t="str">
        <f>IF(Table_dataReported[[#This Row],[sampleId]]&lt;&gt;"", IF(Table_dataReported[[#This Row],[recId]]="","Missing record identifier","OK"),"")</f>
        <v/>
      </c>
      <c r="AR373" t="str">
        <f>IF(Table_dataReported[[#This Row],[sampleId]]&lt;&gt;"", IF(Table_dataReported[[#This Row],[envComp]]="","Missing environmental compartment","OK"),"")</f>
        <v/>
      </c>
      <c r="AS373" t="str">
        <f>IF(Table_dataReported[[#This Row],[sampleId]]&lt;&gt;"", IF(Table_dataReported[[#This Row],[pristineLoc]]="","Missing pristine location","OK"),"")</f>
        <v/>
      </c>
      <c r="AT373" t="str">
        <f>IF(Table_dataReported[[#This Row],[sampleId]]&lt;&gt;"", IF(Table_dataReported[[#This Row],[sampleLocCM]]="","Missing sampling location","OK"),"")</f>
        <v/>
      </c>
      <c r="AU373" t="str">
        <f>IF(Table_dataReported[[#This Row],[sampleId]]&lt;&gt;"", IF(Table_dataReported[[#This Row],[sampleDate]]="","Missing sampling date","OK"),"")</f>
        <v/>
      </c>
      <c r="AV373" t="str">
        <f>IF(Table_dataReported[[#This Row],[sampleId]]&lt;&gt;"", IF(Table_dataReported[[#This Row],[traceElText]]="","Missing trace element","OK"),"")</f>
        <v/>
      </c>
      <c r="AW373" t="str">
        <f>IF(Table_dataReported[[#This Row],[sampleId]]&lt;&gt;"", IF(Table_dataReported[[#This Row],[specText]]="","Missing speciation","OK"),"")</f>
        <v/>
      </c>
      <c r="AX373" t="str">
        <f>IF(Table_dataReported[[#This Row],[sampleId]]&lt;&gt;"", IF(Table_dataReported[[#This Row],[conc]]="","Missing concentration","OK"),"")</f>
        <v/>
      </c>
      <c r="AY373" t="str">
        <f>IF(Table_dataReported[[#This Row],[sampleId]]&lt;&gt;"", IF(Table_dataReported[[#This Row],[conc]]="","Missing method of analysis","OK"),"")</f>
        <v/>
      </c>
    </row>
    <row r="374" spans="2:51" x14ac:dyDescent="0.45">
      <c r="B374" t="str">
        <f>IF(AND(Table_dataReported[[#This Row],[sampleId]]&lt;&gt;"",Table_dataReported[[#This Row],[specText]]&lt;&gt;""),_xlfn.CONCAT(Table_dataReported[[#This Row],[sampleId]],"_",Table_dataReported[[#This Row],[specText]]),"")</f>
        <v/>
      </c>
      <c r="I374" t="str">
        <f>IF(Table_dataReported[[#This Row],[traceElText]]&lt;&gt;"",VLOOKUP(Table_dataReported[[#This Row],[traceElText]],Table_traceEl[],2,FALSE),"")</f>
        <v/>
      </c>
      <c r="K374" t="str">
        <f>IF(Table_dataReported[[#This Row],[specText]]&lt;&gt;"",VLOOKUP(Table_dataReported[[#This Row],[specText]],Table_spec[],2,FALSE),"")</f>
        <v/>
      </c>
      <c r="N374" t="str">
        <f>IF(Table_dataReported[[#This Row],[unitText]]&lt;&gt;"",VLOOKUP(Table_dataReported[[#This Row],[unitText]],Table_unit[],2,FALSE),"")</f>
        <v/>
      </c>
      <c r="P374" t="str">
        <f>IF(Table_dataReported[[#This Row],[weightText]]&lt;&gt;"",VLOOKUP(Table_dataReported[[#This Row],[weightText]],Table_weight[],2,FALSE),"")</f>
        <v/>
      </c>
      <c r="R374" t="str">
        <f>IF(Table_dataReported[[#This Row],[methAnText]]&lt;&gt;"",VLOOKUP(Table_dataReported[[#This Row],[methAnText]],Table_methAn[],2,FALSE),"")</f>
        <v/>
      </c>
      <c r="AA374" t="str">
        <f>IF(Table_dataReported[[#This Row],[unitText2]]&lt;&gt;"",VLOOKUP(Table_dataReported[[#This Row],[unitText2]],Table_unit[],2,FALSE),"")</f>
        <v/>
      </c>
      <c r="AB374" t="str">
        <f>IF(Table_dataReported[[#This Row],[unitText2]]="%","dw","")</f>
        <v/>
      </c>
      <c r="AC374" t="str">
        <f>IF(Table_dataReported[[#This Row],[weightText2]]&lt;&gt;"",VLOOKUP(Table_dataReported[[#This Row],[weightText2]],Table_weight[],2,FALSE),"")</f>
        <v/>
      </c>
      <c r="AF374" t="str">
        <f>IF(Table_dataReported[[#This Row],[unitText3]]&lt;&gt;"",VLOOKUP(Table_dataReported[[#This Row],[unitText3]],Table_unit[],2,FALSE),"")</f>
        <v/>
      </c>
      <c r="AG374" t="str">
        <f>IF(Table_dataReported[[#This Row],[unitText3]]="%","dw","")</f>
        <v/>
      </c>
      <c r="AH374" t="str">
        <f>IF(Table_dataReported[[#This Row],[weightText3]]&lt;&gt;"",VLOOKUP(Table_dataReported[[#This Row],[weightText3]],Table_weight[],2,FALSE),"")</f>
        <v/>
      </c>
      <c r="AQ374" t="str">
        <f>IF(Table_dataReported[[#This Row],[sampleId]]&lt;&gt;"", IF(Table_dataReported[[#This Row],[recId]]="","Missing record identifier","OK"),"")</f>
        <v/>
      </c>
      <c r="AR374" t="str">
        <f>IF(Table_dataReported[[#This Row],[sampleId]]&lt;&gt;"", IF(Table_dataReported[[#This Row],[envComp]]="","Missing environmental compartment","OK"),"")</f>
        <v/>
      </c>
      <c r="AS374" t="str">
        <f>IF(Table_dataReported[[#This Row],[sampleId]]&lt;&gt;"", IF(Table_dataReported[[#This Row],[pristineLoc]]="","Missing pristine location","OK"),"")</f>
        <v/>
      </c>
      <c r="AT374" t="str">
        <f>IF(Table_dataReported[[#This Row],[sampleId]]&lt;&gt;"", IF(Table_dataReported[[#This Row],[sampleLocCM]]="","Missing sampling location","OK"),"")</f>
        <v/>
      </c>
      <c r="AU374" t="str">
        <f>IF(Table_dataReported[[#This Row],[sampleId]]&lt;&gt;"", IF(Table_dataReported[[#This Row],[sampleDate]]="","Missing sampling date","OK"),"")</f>
        <v/>
      </c>
      <c r="AV374" t="str">
        <f>IF(Table_dataReported[[#This Row],[sampleId]]&lt;&gt;"", IF(Table_dataReported[[#This Row],[traceElText]]="","Missing trace element","OK"),"")</f>
        <v/>
      </c>
      <c r="AW374" t="str">
        <f>IF(Table_dataReported[[#This Row],[sampleId]]&lt;&gt;"", IF(Table_dataReported[[#This Row],[specText]]="","Missing speciation","OK"),"")</f>
        <v/>
      </c>
      <c r="AX374" t="str">
        <f>IF(Table_dataReported[[#This Row],[sampleId]]&lt;&gt;"", IF(Table_dataReported[[#This Row],[conc]]="","Missing concentration","OK"),"")</f>
        <v/>
      </c>
      <c r="AY374" t="str">
        <f>IF(Table_dataReported[[#This Row],[sampleId]]&lt;&gt;"", IF(Table_dataReported[[#This Row],[conc]]="","Missing method of analysis","OK"),"")</f>
        <v/>
      </c>
    </row>
    <row r="375" spans="2:51" x14ac:dyDescent="0.45">
      <c r="B375" t="str">
        <f>IF(AND(Table_dataReported[[#This Row],[sampleId]]&lt;&gt;"",Table_dataReported[[#This Row],[specText]]&lt;&gt;""),_xlfn.CONCAT(Table_dataReported[[#This Row],[sampleId]],"_",Table_dataReported[[#This Row],[specText]]),"")</f>
        <v/>
      </c>
      <c r="I375" t="str">
        <f>IF(Table_dataReported[[#This Row],[traceElText]]&lt;&gt;"",VLOOKUP(Table_dataReported[[#This Row],[traceElText]],Table_traceEl[],2,FALSE),"")</f>
        <v/>
      </c>
      <c r="K375" t="str">
        <f>IF(Table_dataReported[[#This Row],[specText]]&lt;&gt;"",VLOOKUP(Table_dataReported[[#This Row],[specText]],Table_spec[],2,FALSE),"")</f>
        <v/>
      </c>
      <c r="N375" t="str">
        <f>IF(Table_dataReported[[#This Row],[unitText]]&lt;&gt;"",VLOOKUP(Table_dataReported[[#This Row],[unitText]],Table_unit[],2,FALSE),"")</f>
        <v/>
      </c>
      <c r="P375" t="str">
        <f>IF(Table_dataReported[[#This Row],[weightText]]&lt;&gt;"",VLOOKUP(Table_dataReported[[#This Row],[weightText]],Table_weight[],2,FALSE),"")</f>
        <v/>
      </c>
      <c r="R375" t="str">
        <f>IF(Table_dataReported[[#This Row],[methAnText]]&lt;&gt;"",VLOOKUP(Table_dataReported[[#This Row],[methAnText]],Table_methAn[],2,FALSE),"")</f>
        <v/>
      </c>
      <c r="AA375" t="str">
        <f>IF(Table_dataReported[[#This Row],[unitText2]]&lt;&gt;"",VLOOKUP(Table_dataReported[[#This Row],[unitText2]],Table_unit[],2,FALSE),"")</f>
        <v/>
      </c>
      <c r="AB375" t="str">
        <f>IF(Table_dataReported[[#This Row],[unitText2]]="%","dw","")</f>
        <v/>
      </c>
      <c r="AC375" t="str">
        <f>IF(Table_dataReported[[#This Row],[weightText2]]&lt;&gt;"",VLOOKUP(Table_dataReported[[#This Row],[weightText2]],Table_weight[],2,FALSE),"")</f>
        <v/>
      </c>
      <c r="AF375" t="str">
        <f>IF(Table_dataReported[[#This Row],[unitText3]]&lt;&gt;"",VLOOKUP(Table_dataReported[[#This Row],[unitText3]],Table_unit[],2,FALSE),"")</f>
        <v/>
      </c>
      <c r="AG375" t="str">
        <f>IF(Table_dataReported[[#This Row],[unitText3]]="%","dw","")</f>
        <v/>
      </c>
      <c r="AH375" t="str">
        <f>IF(Table_dataReported[[#This Row],[weightText3]]&lt;&gt;"",VLOOKUP(Table_dataReported[[#This Row],[weightText3]],Table_weight[],2,FALSE),"")</f>
        <v/>
      </c>
      <c r="AQ375" t="str">
        <f>IF(Table_dataReported[[#This Row],[sampleId]]&lt;&gt;"", IF(Table_dataReported[[#This Row],[recId]]="","Missing record identifier","OK"),"")</f>
        <v/>
      </c>
      <c r="AR375" t="str">
        <f>IF(Table_dataReported[[#This Row],[sampleId]]&lt;&gt;"", IF(Table_dataReported[[#This Row],[envComp]]="","Missing environmental compartment","OK"),"")</f>
        <v/>
      </c>
      <c r="AS375" t="str">
        <f>IF(Table_dataReported[[#This Row],[sampleId]]&lt;&gt;"", IF(Table_dataReported[[#This Row],[pristineLoc]]="","Missing pristine location","OK"),"")</f>
        <v/>
      </c>
      <c r="AT375" t="str">
        <f>IF(Table_dataReported[[#This Row],[sampleId]]&lt;&gt;"", IF(Table_dataReported[[#This Row],[sampleLocCM]]="","Missing sampling location","OK"),"")</f>
        <v/>
      </c>
      <c r="AU375" t="str">
        <f>IF(Table_dataReported[[#This Row],[sampleId]]&lt;&gt;"", IF(Table_dataReported[[#This Row],[sampleDate]]="","Missing sampling date","OK"),"")</f>
        <v/>
      </c>
      <c r="AV375" t="str">
        <f>IF(Table_dataReported[[#This Row],[sampleId]]&lt;&gt;"", IF(Table_dataReported[[#This Row],[traceElText]]="","Missing trace element","OK"),"")</f>
        <v/>
      </c>
      <c r="AW375" t="str">
        <f>IF(Table_dataReported[[#This Row],[sampleId]]&lt;&gt;"", IF(Table_dataReported[[#This Row],[specText]]="","Missing speciation","OK"),"")</f>
        <v/>
      </c>
      <c r="AX375" t="str">
        <f>IF(Table_dataReported[[#This Row],[sampleId]]&lt;&gt;"", IF(Table_dataReported[[#This Row],[conc]]="","Missing concentration","OK"),"")</f>
        <v/>
      </c>
      <c r="AY375" t="str">
        <f>IF(Table_dataReported[[#This Row],[sampleId]]&lt;&gt;"", IF(Table_dataReported[[#This Row],[conc]]="","Missing method of analysis","OK"),"")</f>
        <v/>
      </c>
    </row>
    <row r="376" spans="2:51" x14ac:dyDescent="0.45">
      <c r="B376" t="str">
        <f>IF(AND(Table_dataReported[[#This Row],[sampleId]]&lt;&gt;"",Table_dataReported[[#This Row],[specText]]&lt;&gt;""),_xlfn.CONCAT(Table_dataReported[[#This Row],[sampleId]],"_",Table_dataReported[[#This Row],[specText]]),"")</f>
        <v/>
      </c>
      <c r="I376" t="str">
        <f>IF(Table_dataReported[[#This Row],[traceElText]]&lt;&gt;"",VLOOKUP(Table_dataReported[[#This Row],[traceElText]],Table_traceEl[],2,FALSE),"")</f>
        <v/>
      </c>
      <c r="K376" t="str">
        <f>IF(Table_dataReported[[#This Row],[specText]]&lt;&gt;"",VLOOKUP(Table_dataReported[[#This Row],[specText]],Table_spec[],2,FALSE),"")</f>
        <v/>
      </c>
      <c r="N376" t="str">
        <f>IF(Table_dataReported[[#This Row],[unitText]]&lt;&gt;"",VLOOKUP(Table_dataReported[[#This Row],[unitText]],Table_unit[],2,FALSE),"")</f>
        <v/>
      </c>
      <c r="P376" t="str">
        <f>IF(Table_dataReported[[#This Row],[weightText]]&lt;&gt;"",VLOOKUP(Table_dataReported[[#This Row],[weightText]],Table_weight[],2,FALSE),"")</f>
        <v/>
      </c>
      <c r="R376" t="str">
        <f>IF(Table_dataReported[[#This Row],[methAnText]]&lt;&gt;"",VLOOKUP(Table_dataReported[[#This Row],[methAnText]],Table_methAn[],2,FALSE),"")</f>
        <v/>
      </c>
      <c r="AA376" t="str">
        <f>IF(Table_dataReported[[#This Row],[unitText2]]&lt;&gt;"",VLOOKUP(Table_dataReported[[#This Row],[unitText2]],Table_unit[],2,FALSE),"")</f>
        <v/>
      </c>
      <c r="AB376" t="str">
        <f>IF(Table_dataReported[[#This Row],[unitText2]]="%","dw","")</f>
        <v/>
      </c>
      <c r="AC376" t="str">
        <f>IF(Table_dataReported[[#This Row],[weightText2]]&lt;&gt;"",VLOOKUP(Table_dataReported[[#This Row],[weightText2]],Table_weight[],2,FALSE),"")</f>
        <v/>
      </c>
      <c r="AF376" t="str">
        <f>IF(Table_dataReported[[#This Row],[unitText3]]&lt;&gt;"",VLOOKUP(Table_dataReported[[#This Row],[unitText3]],Table_unit[],2,FALSE),"")</f>
        <v/>
      </c>
      <c r="AG376" t="str">
        <f>IF(Table_dataReported[[#This Row],[unitText3]]="%","dw","")</f>
        <v/>
      </c>
      <c r="AH376" t="str">
        <f>IF(Table_dataReported[[#This Row],[weightText3]]&lt;&gt;"",VLOOKUP(Table_dataReported[[#This Row],[weightText3]],Table_weight[],2,FALSE),"")</f>
        <v/>
      </c>
      <c r="AQ376" t="str">
        <f>IF(Table_dataReported[[#This Row],[sampleId]]&lt;&gt;"", IF(Table_dataReported[[#This Row],[recId]]="","Missing record identifier","OK"),"")</f>
        <v/>
      </c>
      <c r="AR376" t="str">
        <f>IF(Table_dataReported[[#This Row],[sampleId]]&lt;&gt;"", IF(Table_dataReported[[#This Row],[envComp]]="","Missing environmental compartment","OK"),"")</f>
        <v/>
      </c>
      <c r="AS376" t="str">
        <f>IF(Table_dataReported[[#This Row],[sampleId]]&lt;&gt;"", IF(Table_dataReported[[#This Row],[pristineLoc]]="","Missing pristine location","OK"),"")</f>
        <v/>
      </c>
      <c r="AT376" t="str">
        <f>IF(Table_dataReported[[#This Row],[sampleId]]&lt;&gt;"", IF(Table_dataReported[[#This Row],[sampleLocCM]]="","Missing sampling location","OK"),"")</f>
        <v/>
      </c>
      <c r="AU376" t="str">
        <f>IF(Table_dataReported[[#This Row],[sampleId]]&lt;&gt;"", IF(Table_dataReported[[#This Row],[sampleDate]]="","Missing sampling date","OK"),"")</f>
        <v/>
      </c>
      <c r="AV376" t="str">
        <f>IF(Table_dataReported[[#This Row],[sampleId]]&lt;&gt;"", IF(Table_dataReported[[#This Row],[traceElText]]="","Missing trace element","OK"),"")</f>
        <v/>
      </c>
      <c r="AW376" t="str">
        <f>IF(Table_dataReported[[#This Row],[sampleId]]&lt;&gt;"", IF(Table_dataReported[[#This Row],[specText]]="","Missing speciation","OK"),"")</f>
        <v/>
      </c>
      <c r="AX376" t="str">
        <f>IF(Table_dataReported[[#This Row],[sampleId]]&lt;&gt;"", IF(Table_dataReported[[#This Row],[conc]]="","Missing concentration","OK"),"")</f>
        <v/>
      </c>
      <c r="AY376" t="str">
        <f>IF(Table_dataReported[[#This Row],[sampleId]]&lt;&gt;"", IF(Table_dataReported[[#This Row],[conc]]="","Missing method of analysis","OK"),"")</f>
        <v/>
      </c>
    </row>
    <row r="377" spans="2:51" x14ac:dyDescent="0.45">
      <c r="B377" t="str">
        <f>IF(AND(Table_dataReported[[#This Row],[sampleId]]&lt;&gt;"",Table_dataReported[[#This Row],[specText]]&lt;&gt;""),_xlfn.CONCAT(Table_dataReported[[#This Row],[sampleId]],"_",Table_dataReported[[#This Row],[specText]]),"")</f>
        <v/>
      </c>
      <c r="I377" t="str">
        <f>IF(Table_dataReported[[#This Row],[traceElText]]&lt;&gt;"",VLOOKUP(Table_dataReported[[#This Row],[traceElText]],Table_traceEl[],2,FALSE),"")</f>
        <v/>
      </c>
      <c r="K377" t="str">
        <f>IF(Table_dataReported[[#This Row],[specText]]&lt;&gt;"",VLOOKUP(Table_dataReported[[#This Row],[specText]],Table_spec[],2,FALSE),"")</f>
        <v/>
      </c>
      <c r="N377" t="str">
        <f>IF(Table_dataReported[[#This Row],[unitText]]&lt;&gt;"",VLOOKUP(Table_dataReported[[#This Row],[unitText]],Table_unit[],2,FALSE),"")</f>
        <v/>
      </c>
      <c r="P377" t="str">
        <f>IF(Table_dataReported[[#This Row],[weightText]]&lt;&gt;"",VLOOKUP(Table_dataReported[[#This Row],[weightText]],Table_weight[],2,FALSE),"")</f>
        <v/>
      </c>
      <c r="R377" t="str">
        <f>IF(Table_dataReported[[#This Row],[methAnText]]&lt;&gt;"",VLOOKUP(Table_dataReported[[#This Row],[methAnText]],Table_methAn[],2,FALSE),"")</f>
        <v/>
      </c>
      <c r="AA377" t="str">
        <f>IF(Table_dataReported[[#This Row],[unitText2]]&lt;&gt;"",VLOOKUP(Table_dataReported[[#This Row],[unitText2]],Table_unit[],2,FALSE),"")</f>
        <v/>
      </c>
      <c r="AB377" t="str">
        <f>IF(Table_dataReported[[#This Row],[unitText2]]="%","dw","")</f>
        <v/>
      </c>
      <c r="AC377" t="str">
        <f>IF(Table_dataReported[[#This Row],[weightText2]]&lt;&gt;"",VLOOKUP(Table_dataReported[[#This Row],[weightText2]],Table_weight[],2,FALSE),"")</f>
        <v/>
      </c>
      <c r="AF377" t="str">
        <f>IF(Table_dataReported[[#This Row],[unitText3]]&lt;&gt;"",VLOOKUP(Table_dataReported[[#This Row],[unitText3]],Table_unit[],2,FALSE),"")</f>
        <v/>
      </c>
      <c r="AG377" t="str">
        <f>IF(Table_dataReported[[#This Row],[unitText3]]="%","dw","")</f>
        <v/>
      </c>
      <c r="AH377" t="str">
        <f>IF(Table_dataReported[[#This Row],[weightText3]]&lt;&gt;"",VLOOKUP(Table_dataReported[[#This Row],[weightText3]],Table_weight[],2,FALSE),"")</f>
        <v/>
      </c>
      <c r="AQ377" t="str">
        <f>IF(Table_dataReported[[#This Row],[sampleId]]&lt;&gt;"", IF(Table_dataReported[[#This Row],[recId]]="","Missing record identifier","OK"),"")</f>
        <v/>
      </c>
      <c r="AR377" t="str">
        <f>IF(Table_dataReported[[#This Row],[sampleId]]&lt;&gt;"", IF(Table_dataReported[[#This Row],[envComp]]="","Missing environmental compartment","OK"),"")</f>
        <v/>
      </c>
      <c r="AS377" t="str">
        <f>IF(Table_dataReported[[#This Row],[sampleId]]&lt;&gt;"", IF(Table_dataReported[[#This Row],[pristineLoc]]="","Missing pristine location","OK"),"")</f>
        <v/>
      </c>
      <c r="AT377" t="str">
        <f>IF(Table_dataReported[[#This Row],[sampleId]]&lt;&gt;"", IF(Table_dataReported[[#This Row],[sampleLocCM]]="","Missing sampling location","OK"),"")</f>
        <v/>
      </c>
      <c r="AU377" t="str">
        <f>IF(Table_dataReported[[#This Row],[sampleId]]&lt;&gt;"", IF(Table_dataReported[[#This Row],[sampleDate]]="","Missing sampling date","OK"),"")</f>
        <v/>
      </c>
      <c r="AV377" t="str">
        <f>IF(Table_dataReported[[#This Row],[sampleId]]&lt;&gt;"", IF(Table_dataReported[[#This Row],[traceElText]]="","Missing trace element","OK"),"")</f>
        <v/>
      </c>
      <c r="AW377" t="str">
        <f>IF(Table_dataReported[[#This Row],[sampleId]]&lt;&gt;"", IF(Table_dataReported[[#This Row],[specText]]="","Missing speciation","OK"),"")</f>
        <v/>
      </c>
      <c r="AX377" t="str">
        <f>IF(Table_dataReported[[#This Row],[sampleId]]&lt;&gt;"", IF(Table_dataReported[[#This Row],[conc]]="","Missing concentration","OK"),"")</f>
        <v/>
      </c>
      <c r="AY377" t="str">
        <f>IF(Table_dataReported[[#This Row],[sampleId]]&lt;&gt;"", IF(Table_dataReported[[#This Row],[conc]]="","Missing method of analysis","OK"),"")</f>
        <v/>
      </c>
    </row>
    <row r="378" spans="2:51" x14ac:dyDescent="0.45">
      <c r="B378" t="str">
        <f>IF(AND(Table_dataReported[[#This Row],[sampleId]]&lt;&gt;"",Table_dataReported[[#This Row],[specText]]&lt;&gt;""),_xlfn.CONCAT(Table_dataReported[[#This Row],[sampleId]],"_",Table_dataReported[[#This Row],[specText]]),"")</f>
        <v/>
      </c>
      <c r="I378" t="str">
        <f>IF(Table_dataReported[[#This Row],[traceElText]]&lt;&gt;"",VLOOKUP(Table_dataReported[[#This Row],[traceElText]],Table_traceEl[],2,FALSE),"")</f>
        <v/>
      </c>
      <c r="K378" t="str">
        <f>IF(Table_dataReported[[#This Row],[specText]]&lt;&gt;"",VLOOKUP(Table_dataReported[[#This Row],[specText]],Table_spec[],2,FALSE),"")</f>
        <v/>
      </c>
      <c r="N378" t="str">
        <f>IF(Table_dataReported[[#This Row],[unitText]]&lt;&gt;"",VLOOKUP(Table_dataReported[[#This Row],[unitText]],Table_unit[],2,FALSE),"")</f>
        <v/>
      </c>
      <c r="P378" t="str">
        <f>IF(Table_dataReported[[#This Row],[weightText]]&lt;&gt;"",VLOOKUP(Table_dataReported[[#This Row],[weightText]],Table_weight[],2,FALSE),"")</f>
        <v/>
      </c>
      <c r="R378" t="str">
        <f>IF(Table_dataReported[[#This Row],[methAnText]]&lt;&gt;"",VLOOKUP(Table_dataReported[[#This Row],[methAnText]],Table_methAn[],2,FALSE),"")</f>
        <v/>
      </c>
      <c r="AA378" t="str">
        <f>IF(Table_dataReported[[#This Row],[unitText2]]&lt;&gt;"",VLOOKUP(Table_dataReported[[#This Row],[unitText2]],Table_unit[],2,FALSE),"")</f>
        <v/>
      </c>
      <c r="AB378" t="str">
        <f>IF(Table_dataReported[[#This Row],[unitText2]]="%","dw","")</f>
        <v/>
      </c>
      <c r="AC378" t="str">
        <f>IF(Table_dataReported[[#This Row],[weightText2]]&lt;&gt;"",VLOOKUP(Table_dataReported[[#This Row],[weightText2]],Table_weight[],2,FALSE),"")</f>
        <v/>
      </c>
      <c r="AF378" t="str">
        <f>IF(Table_dataReported[[#This Row],[unitText3]]&lt;&gt;"",VLOOKUP(Table_dataReported[[#This Row],[unitText3]],Table_unit[],2,FALSE),"")</f>
        <v/>
      </c>
      <c r="AG378" t="str">
        <f>IF(Table_dataReported[[#This Row],[unitText3]]="%","dw","")</f>
        <v/>
      </c>
      <c r="AH378" t="str">
        <f>IF(Table_dataReported[[#This Row],[weightText3]]&lt;&gt;"",VLOOKUP(Table_dataReported[[#This Row],[weightText3]],Table_weight[],2,FALSE),"")</f>
        <v/>
      </c>
      <c r="AQ378" t="str">
        <f>IF(Table_dataReported[[#This Row],[sampleId]]&lt;&gt;"", IF(Table_dataReported[[#This Row],[recId]]="","Missing record identifier","OK"),"")</f>
        <v/>
      </c>
      <c r="AR378" t="str">
        <f>IF(Table_dataReported[[#This Row],[sampleId]]&lt;&gt;"", IF(Table_dataReported[[#This Row],[envComp]]="","Missing environmental compartment","OK"),"")</f>
        <v/>
      </c>
      <c r="AS378" t="str">
        <f>IF(Table_dataReported[[#This Row],[sampleId]]&lt;&gt;"", IF(Table_dataReported[[#This Row],[pristineLoc]]="","Missing pristine location","OK"),"")</f>
        <v/>
      </c>
      <c r="AT378" t="str">
        <f>IF(Table_dataReported[[#This Row],[sampleId]]&lt;&gt;"", IF(Table_dataReported[[#This Row],[sampleLocCM]]="","Missing sampling location","OK"),"")</f>
        <v/>
      </c>
      <c r="AU378" t="str">
        <f>IF(Table_dataReported[[#This Row],[sampleId]]&lt;&gt;"", IF(Table_dataReported[[#This Row],[sampleDate]]="","Missing sampling date","OK"),"")</f>
        <v/>
      </c>
      <c r="AV378" t="str">
        <f>IF(Table_dataReported[[#This Row],[sampleId]]&lt;&gt;"", IF(Table_dataReported[[#This Row],[traceElText]]="","Missing trace element","OK"),"")</f>
        <v/>
      </c>
      <c r="AW378" t="str">
        <f>IF(Table_dataReported[[#This Row],[sampleId]]&lt;&gt;"", IF(Table_dataReported[[#This Row],[specText]]="","Missing speciation","OK"),"")</f>
        <v/>
      </c>
      <c r="AX378" t="str">
        <f>IF(Table_dataReported[[#This Row],[sampleId]]&lt;&gt;"", IF(Table_dataReported[[#This Row],[conc]]="","Missing concentration","OK"),"")</f>
        <v/>
      </c>
      <c r="AY378" t="str">
        <f>IF(Table_dataReported[[#This Row],[sampleId]]&lt;&gt;"", IF(Table_dataReported[[#This Row],[conc]]="","Missing method of analysis","OK"),"")</f>
        <v/>
      </c>
    </row>
    <row r="379" spans="2:51" x14ac:dyDescent="0.45">
      <c r="B379" t="str">
        <f>IF(AND(Table_dataReported[[#This Row],[sampleId]]&lt;&gt;"",Table_dataReported[[#This Row],[specText]]&lt;&gt;""),_xlfn.CONCAT(Table_dataReported[[#This Row],[sampleId]],"_",Table_dataReported[[#This Row],[specText]]),"")</f>
        <v/>
      </c>
      <c r="I379" t="str">
        <f>IF(Table_dataReported[[#This Row],[traceElText]]&lt;&gt;"",VLOOKUP(Table_dataReported[[#This Row],[traceElText]],Table_traceEl[],2,FALSE),"")</f>
        <v/>
      </c>
      <c r="K379" t="str">
        <f>IF(Table_dataReported[[#This Row],[specText]]&lt;&gt;"",VLOOKUP(Table_dataReported[[#This Row],[specText]],Table_spec[],2,FALSE),"")</f>
        <v/>
      </c>
      <c r="N379" t="str">
        <f>IF(Table_dataReported[[#This Row],[unitText]]&lt;&gt;"",VLOOKUP(Table_dataReported[[#This Row],[unitText]],Table_unit[],2,FALSE),"")</f>
        <v/>
      </c>
      <c r="P379" t="str">
        <f>IF(Table_dataReported[[#This Row],[weightText]]&lt;&gt;"",VLOOKUP(Table_dataReported[[#This Row],[weightText]],Table_weight[],2,FALSE),"")</f>
        <v/>
      </c>
      <c r="R379" t="str">
        <f>IF(Table_dataReported[[#This Row],[methAnText]]&lt;&gt;"",VLOOKUP(Table_dataReported[[#This Row],[methAnText]],Table_methAn[],2,FALSE),"")</f>
        <v/>
      </c>
      <c r="AA379" t="str">
        <f>IF(Table_dataReported[[#This Row],[unitText2]]&lt;&gt;"",VLOOKUP(Table_dataReported[[#This Row],[unitText2]],Table_unit[],2,FALSE),"")</f>
        <v/>
      </c>
      <c r="AB379" t="str">
        <f>IF(Table_dataReported[[#This Row],[unitText2]]="%","dw","")</f>
        <v/>
      </c>
      <c r="AC379" t="str">
        <f>IF(Table_dataReported[[#This Row],[weightText2]]&lt;&gt;"",VLOOKUP(Table_dataReported[[#This Row],[weightText2]],Table_weight[],2,FALSE),"")</f>
        <v/>
      </c>
      <c r="AF379" t="str">
        <f>IF(Table_dataReported[[#This Row],[unitText3]]&lt;&gt;"",VLOOKUP(Table_dataReported[[#This Row],[unitText3]],Table_unit[],2,FALSE),"")</f>
        <v/>
      </c>
      <c r="AG379" t="str">
        <f>IF(Table_dataReported[[#This Row],[unitText3]]="%","dw","")</f>
        <v/>
      </c>
      <c r="AH379" t="str">
        <f>IF(Table_dataReported[[#This Row],[weightText3]]&lt;&gt;"",VLOOKUP(Table_dataReported[[#This Row],[weightText3]],Table_weight[],2,FALSE),"")</f>
        <v/>
      </c>
      <c r="AQ379" t="str">
        <f>IF(Table_dataReported[[#This Row],[sampleId]]&lt;&gt;"", IF(Table_dataReported[[#This Row],[recId]]="","Missing record identifier","OK"),"")</f>
        <v/>
      </c>
      <c r="AR379" t="str">
        <f>IF(Table_dataReported[[#This Row],[sampleId]]&lt;&gt;"", IF(Table_dataReported[[#This Row],[envComp]]="","Missing environmental compartment","OK"),"")</f>
        <v/>
      </c>
      <c r="AS379" t="str">
        <f>IF(Table_dataReported[[#This Row],[sampleId]]&lt;&gt;"", IF(Table_dataReported[[#This Row],[pristineLoc]]="","Missing pristine location","OK"),"")</f>
        <v/>
      </c>
      <c r="AT379" t="str">
        <f>IF(Table_dataReported[[#This Row],[sampleId]]&lt;&gt;"", IF(Table_dataReported[[#This Row],[sampleLocCM]]="","Missing sampling location","OK"),"")</f>
        <v/>
      </c>
      <c r="AU379" t="str">
        <f>IF(Table_dataReported[[#This Row],[sampleId]]&lt;&gt;"", IF(Table_dataReported[[#This Row],[sampleDate]]="","Missing sampling date","OK"),"")</f>
        <v/>
      </c>
      <c r="AV379" t="str">
        <f>IF(Table_dataReported[[#This Row],[sampleId]]&lt;&gt;"", IF(Table_dataReported[[#This Row],[traceElText]]="","Missing trace element","OK"),"")</f>
        <v/>
      </c>
      <c r="AW379" t="str">
        <f>IF(Table_dataReported[[#This Row],[sampleId]]&lt;&gt;"", IF(Table_dataReported[[#This Row],[specText]]="","Missing speciation","OK"),"")</f>
        <v/>
      </c>
      <c r="AX379" t="str">
        <f>IF(Table_dataReported[[#This Row],[sampleId]]&lt;&gt;"", IF(Table_dataReported[[#This Row],[conc]]="","Missing concentration","OK"),"")</f>
        <v/>
      </c>
      <c r="AY379" t="str">
        <f>IF(Table_dataReported[[#This Row],[sampleId]]&lt;&gt;"", IF(Table_dataReported[[#This Row],[conc]]="","Missing method of analysis","OK"),"")</f>
        <v/>
      </c>
    </row>
    <row r="380" spans="2:51" x14ac:dyDescent="0.45">
      <c r="B380" t="str">
        <f>IF(AND(Table_dataReported[[#This Row],[sampleId]]&lt;&gt;"",Table_dataReported[[#This Row],[specText]]&lt;&gt;""),_xlfn.CONCAT(Table_dataReported[[#This Row],[sampleId]],"_",Table_dataReported[[#This Row],[specText]]),"")</f>
        <v/>
      </c>
      <c r="I380" t="str">
        <f>IF(Table_dataReported[[#This Row],[traceElText]]&lt;&gt;"",VLOOKUP(Table_dataReported[[#This Row],[traceElText]],Table_traceEl[],2,FALSE),"")</f>
        <v/>
      </c>
      <c r="K380" t="str">
        <f>IF(Table_dataReported[[#This Row],[specText]]&lt;&gt;"",VLOOKUP(Table_dataReported[[#This Row],[specText]],Table_spec[],2,FALSE),"")</f>
        <v/>
      </c>
      <c r="N380" t="str">
        <f>IF(Table_dataReported[[#This Row],[unitText]]&lt;&gt;"",VLOOKUP(Table_dataReported[[#This Row],[unitText]],Table_unit[],2,FALSE),"")</f>
        <v/>
      </c>
      <c r="P380" t="str">
        <f>IF(Table_dataReported[[#This Row],[weightText]]&lt;&gt;"",VLOOKUP(Table_dataReported[[#This Row],[weightText]],Table_weight[],2,FALSE),"")</f>
        <v/>
      </c>
      <c r="R380" t="str">
        <f>IF(Table_dataReported[[#This Row],[methAnText]]&lt;&gt;"",VLOOKUP(Table_dataReported[[#This Row],[methAnText]],Table_methAn[],2,FALSE),"")</f>
        <v/>
      </c>
      <c r="AA380" t="str">
        <f>IF(Table_dataReported[[#This Row],[unitText2]]&lt;&gt;"",VLOOKUP(Table_dataReported[[#This Row],[unitText2]],Table_unit[],2,FALSE),"")</f>
        <v/>
      </c>
      <c r="AB380" t="str">
        <f>IF(Table_dataReported[[#This Row],[unitText2]]="%","dw","")</f>
        <v/>
      </c>
      <c r="AC380" t="str">
        <f>IF(Table_dataReported[[#This Row],[weightText2]]&lt;&gt;"",VLOOKUP(Table_dataReported[[#This Row],[weightText2]],Table_weight[],2,FALSE),"")</f>
        <v/>
      </c>
      <c r="AF380" t="str">
        <f>IF(Table_dataReported[[#This Row],[unitText3]]&lt;&gt;"",VLOOKUP(Table_dataReported[[#This Row],[unitText3]],Table_unit[],2,FALSE),"")</f>
        <v/>
      </c>
      <c r="AG380" t="str">
        <f>IF(Table_dataReported[[#This Row],[unitText3]]="%","dw","")</f>
        <v/>
      </c>
      <c r="AH380" t="str">
        <f>IF(Table_dataReported[[#This Row],[weightText3]]&lt;&gt;"",VLOOKUP(Table_dataReported[[#This Row],[weightText3]],Table_weight[],2,FALSE),"")</f>
        <v/>
      </c>
      <c r="AQ380" t="str">
        <f>IF(Table_dataReported[[#This Row],[sampleId]]&lt;&gt;"", IF(Table_dataReported[[#This Row],[recId]]="","Missing record identifier","OK"),"")</f>
        <v/>
      </c>
      <c r="AR380" t="str">
        <f>IF(Table_dataReported[[#This Row],[sampleId]]&lt;&gt;"", IF(Table_dataReported[[#This Row],[envComp]]="","Missing environmental compartment","OK"),"")</f>
        <v/>
      </c>
      <c r="AS380" t="str">
        <f>IF(Table_dataReported[[#This Row],[sampleId]]&lt;&gt;"", IF(Table_dataReported[[#This Row],[pristineLoc]]="","Missing pristine location","OK"),"")</f>
        <v/>
      </c>
      <c r="AT380" t="str">
        <f>IF(Table_dataReported[[#This Row],[sampleId]]&lt;&gt;"", IF(Table_dataReported[[#This Row],[sampleLocCM]]="","Missing sampling location","OK"),"")</f>
        <v/>
      </c>
      <c r="AU380" t="str">
        <f>IF(Table_dataReported[[#This Row],[sampleId]]&lt;&gt;"", IF(Table_dataReported[[#This Row],[sampleDate]]="","Missing sampling date","OK"),"")</f>
        <v/>
      </c>
      <c r="AV380" t="str">
        <f>IF(Table_dataReported[[#This Row],[sampleId]]&lt;&gt;"", IF(Table_dataReported[[#This Row],[traceElText]]="","Missing trace element","OK"),"")</f>
        <v/>
      </c>
      <c r="AW380" t="str">
        <f>IF(Table_dataReported[[#This Row],[sampleId]]&lt;&gt;"", IF(Table_dataReported[[#This Row],[specText]]="","Missing speciation","OK"),"")</f>
        <v/>
      </c>
      <c r="AX380" t="str">
        <f>IF(Table_dataReported[[#This Row],[sampleId]]&lt;&gt;"", IF(Table_dataReported[[#This Row],[conc]]="","Missing concentration","OK"),"")</f>
        <v/>
      </c>
      <c r="AY380" t="str">
        <f>IF(Table_dataReported[[#This Row],[sampleId]]&lt;&gt;"", IF(Table_dataReported[[#This Row],[conc]]="","Missing method of analysis","OK"),"")</f>
        <v/>
      </c>
    </row>
    <row r="381" spans="2:51" x14ac:dyDescent="0.45">
      <c r="B381" t="str">
        <f>IF(AND(Table_dataReported[[#This Row],[sampleId]]&lt;&gt;"",Table_dataReported[[#This Row],[specText]]&lt;&gt;""),_xlfn.CONCAT(Table_dataReported[[#This Row],[sampleId]],"_",Table_dataReported[[#This Row],[specText]]),"")</f>
        <v/>
      </c>
      <c r="I381" t="str">
        <f>IF(Table_dataReported[[#This Row],[traceElText]]&lt;&gt;"",VLOOKUP(Table_dataReported[[#This Row],[traceElText]],Table_traceEl[],2,FALSE),"")</f>
        <v/>
      </c>
      <c r="K381" t="str">
        <f>IF(Table_dataReported[[#This Row],[specText]]&lt;&gt;"",VLOOKUP(Table_dataReported[[#This Row],[specText]],Table_spec[],2,FALSE),"")</f>
        <v/>
      </c>
      <c r="N381" t="str">
        <f>IF(Table_dataReported[[#This Row],[unitText]]&lt;&gt;"",VLOOKUP(Table_dataReported[[#This Row],[unitText]],Table_unit[],2,FALSE),"")</f>
        <v/>
      </c>
      <c r="P381" t="str">
        <f>IF(Table_dataReported[[#This Row],[weightText]]&lt;&gt;"",VLOOKUP(Table_dataReported[[#This Row],[weightText]],Table_weight[],2,FALSE),"")</f>
        <v/>
      </c>
      <c r="R381" t="str">
        <f>IF(Table_dataReported[[#This Row],[methAnText]]&lt;&gt;"",VLOOKUP(Table_dataReported[[#This Row],[methAnText]],Table_methAn[],2,FALSE),"")</f>
        <v/>
      </c>
      <c r="AA381" t="str">
        <f>IF(Table_dataReported[[#This Row],[unitText2]]&lt;&gt;"",VLOOKUP(Table_dataReported[[#This Row],[unitText2]],Table_unit[],2,FALSE),"")</f>
        <v/>
      </c>
      <c r="AB381" t="str">
        <f>IF(Table_dataReported[[#This Row],[unitText2]]="%","dw","")</f>
        <v/>
      </c>
      <c r="AC381" t="str">
        <f>IF(Table_dataReported[[#This Row],[weightText2]]&lt;&gt;"",VLOOKUP(Table_dataReported[[#This Row],[weightText2]],Table_weight[],2,FALSE),"")</f>
        <v/>
      </c>
      <c r="AF381" t="str">
        <f>IF(Table_dataReported[[#This Row],[unitText3]]&lt;&gt;"",VLOOKUP(Table_dataReported[[#This Row],[unitText3]],Table_unit[],2,FALSE),"")</f>
        <v/>
      </c>
      <c r="AG381" t="str">
        <f>IF(Table_dataReported[[#This Row],[unitText3]]="%","dw","")</f>
        <v/>
      </c>
      <c r="AH381" t="str">
        <f>IF(Table_dataReported[[#This Row],[weightText3]]&lt;&gt;"",VLOOKUP(Table_dataReported[[#This Row],[weightText3]],Table_weight[],2,FALSE),"")</f>
        <v/>
      </c>
      <c r="AQ381" t="str">
        <f>IF(Table_dataReported[[#This Row],[sampleId]]&lt;&gt;"", IF(Table_dataReported[[#This Row],[recId]]="","Missing record identifier","OK"),"")</f>
        <v/>
      </c>
      <c r="AR381" t="str">
        <f>IF(Table_dataReported[[#This Row],[sampleId]]&lt;&gt;"", IF(Table_dataReported[[#This Row],[envComp]]="","Missing environmental compartment","OK"),"")</f>
        <v/>
      </c>
      <c r="AS381" t="str">
        <f>IF(Table_dataReported[[#This Row],[sampleId]]&lt;&gt;"", IF(Table_dataReported[[#This Row],[pristineLoc]]="","Missing pristine location","OK"),"")</f>
        <v/>
      </c>
      <c r="AT381" t="str">
        <f>IF(Table_dataReported[[#This Row],[sampleId]]&lt;&gt;"", IF(Table_dataReported[[#This Row],[sampleLocCM]]="","Missing sampling location","OK"),"")</f>
        <v/>
      </c>
      <c r="AU381" t="str">
        <f>IF(Table_dataReported[[#This Row],[sampleId]]&lt;&gt;"", IF(Table_dataReported[[#This Row],[sampleDate]]="","Missing sampling date","OK"),"")</f>
        <v/>
      </c>
      <c r="AV381" t="str">
        <f>IF(Table_dataReported[[#This Row],[sampleId]]&lt;&gt;"", IF(Table_dataReported[[#This Row],[traceElText]]="","Missing trace element","OK"),"")</f>
        <v/>
      </c>
      <c r="AW381" t="str">
        <f>IF(Table_dataReported[[#This Row],[sampleId]]&lt;&gt;"", IF(Table_dataReported[[#This Row],[specText]]="","Missing speciation","OK"),"")</f>
        <v/>
      </c>
      <c r="AX381" t="str">
        <f>IF(Table_dataReported[[#This Row],[sampleId]]&lt;&gt;"", IF(Table_dataReported[[#This Row],[conc]]="","Missing concentration","OK"),"")</f>
        <v/>
      </c>
      <c r="AY381" t="str">
        <f>IF(Table_dataReported[[#This Row],[sampleId]]&lt;&gt;"", IF(Table_dataReported[[#This Row],[conc]]="","Missing method of analysis","OK"),"")</f>
        <v/>
      </c>
    </row>
    <row r="382" spans="2:51" x14ac:dyDescent="0.45">
      <c r="B382" t="str">
        <f>IF(AND(Table_dataReported[[#This Row],[sampleId]]&lt;&gt;"",Table_dataReported[[#This Row],[specText]]&lt;&gt;""),_xlfn.CONCAT(Table_dataReported[[#This Row],[sampleId]],"_",Table_dataReported[[#This Row],[specText]]),"")</f>
        <v/>
      </c>
      <c r="I382" t="str">
        <f>IF(Table_dataReported[[#This Row],[traceElText]]&lt;&gt;"",VLOOKUP(Table_dataReported[[#This Row],[traceElText]],Table_traceEl[],2,FALSE),"")</f>
        <v/>
      </c>
      <c r="K382" t="str">
        <f>IF(Table_dataReported[[#This Row],[specText]]&lt;&gt;"",VLOOKUP(Table_dataReported[[#This Row],[specText]],Table_spec[],2,FALSE),"")</f>
        <v/>
      </c>
      <c r="N382" t="str">
        <f>IF(Table_dataReported[[#This Row],[unitText]]&lt;&gt;"",VLOOKUP(Table_dataReported[[#This Row],[unitText]],Table_unit[],2,FALSE),"")</f>
        <v/>
      </c>
      <c r="P382" t="str">
        <f>IF(Table_dataReported[[#This Row],[weightText]]&lt;&gt;"",VLOOKUP(Table_dataReported[[#This Row],[weightText]],Table_weight[],2,FALSE),"")</f>
        <v/>
      </c>
      <c r="R382" t="str">
        <f>IF(Table_dataReported[[#This Row],[methAnText]]&lt;&gt;"",VLOOKUP(Table_dataReported[[#This Row],[methAnText]],Table_methAn[],2,FALSE),"")</f>
        <v/>
      </c>
      <c r="AA382" t="str">
        <f>IF(Table_dataReported[[#This Row],[unitText2]]&lt;&gt;"",VLOOKUP(Table_dataReported[[#This Row],[unitText2]],Table_unit[],2,FALSE),"")</f>
        <v/>
      </c>
      <c r="AB382" t="str">
        <f>IF(Table_dataReported[[#This Row],[unitText2]]="%","dw","")</f>
        <v/>
      </c>
      <c r="AC382" t="str">
        <f>IF(Table_dataReported[[#This Row],[weightText2]]&lt;&gt;"",VLOOKUP(Table_dataReported[[#This Row],[weightText2]],Table_weight[],2,FALSE),"")</f>
        <v/>
      </c>
      <c r="AF382" t="str">
        <f>IF(Table_dataReported[[#This Row],[unitText3]]&lt;&gt;"",VLOOKUP(Table_dataReported[[#This Row],[unitText3]],Table_unit[],2,FALSE),"")</f>
        <v/>
      </c>
      <c r="AG382" t="str">
        <f>IF(Table_dataReported[[#This Row],[unitText3]]="%","dw","")</f>
        <v/>
      </c>
      <c r="AH382" t="str">
        <f>IF(Table_dataReported[[#This Row],[weightText3]]&lt;&gt;"",VLOOKUP(Table_dataReported[[#This Row],[weightText3]],Table_weight[],2,FALSE),"")</f>
        <v/>
      </c>
      <c r="AQ382" t="str">
        <f>IF(Table_dataReported[[#This Row],[sampleId]]&lt;&gt;"", IF(Table_dataReported[[#This Row],[recId]]="","Missing record identifier","OK"),"")</f>
        <v/>
      </c>
      <c r="AR382" t="str">
        <f>IF(Table_dataReported[[#This Row],[sampleId]]&lt;&gt;"", IF(Table_dataReported[[#This Row],[envComp]]="","Missing environmental compartment","OK"),"")</f>
        <v/>
      </c>
      <c r="AS382" t="str">
        <f>IF(Table_dataReported[[#This Row],[sampleId]]&lt;&gt;"", IF(Table_dataReported[[#This Row],[pristineLoc]]="","Missing pristine location","OK"),"")</f>
        <v/>
      </c>
      <c r="AT382" t="str">
        <f>IF(Table_dataReported[[#This Row],[sampleId]]&lt;&gt;"", IF(Table_dataReported[[#This Row],[sampleLocCM]]="","Missing sampling location","OK"),"")</f>
        <v/>
      </c>
      <c r="AU382" t="str">
        <f>IF(Table_dataReported[[#This Row],[sampleId]]&lt;&gt;"", IF(Table_dataReported[[#This Row],[sampleDate]]="","Missing sampling date","OK"),"")</f>
        <v/>
      </c>
      <c r="AV382" t="str">
        <f>IF(Table_dataReported[[#This Row],[sampleId]]&lt;&gt;"", IF(Table_dataReported[[#This Row],[traceElText]]="","Missing trace element","OK"),"")</f>
        <v/>
      </c>
      <c r="AW382" t="str">
        <f>IF(Table_dataReported[[#This Row],[sampleId]]&lt;&gt;"", IF(Table_dataReported[[#This Row],[specText]]="","Missing speciation","OK"),"")</f>
        <v/>
      </c>
      <c r="AX382" t="str">
        <f>IF(Table_dataReported[[#This Row],[sampleId]]&lt;&gt;"", IF(Table_dataReported[[#This Row],[conc]]="","Missing concentration","OK"),"")</f>
        <v/>
      </c>
      <c r="AY382" t="str">
        <f>IF(Table_dataReported[[#This Row],[sampleId]]&lt;&gt;"", IF(Table_dataReported[[#This Row],[conc]]="","Missing method of analysis","OK"),"")</f>
        <v/>
      </c>
    </row>
    <row r="383" spans="2:51" x14ac:dyDescent="0.45">
      <c r="B383" t="str">
        <f>IF(AND(Table_dataReported[[#This Row],[sampleId]]&lt;&gt;"",Table_dataReported[[#This Row],[specText]]&lt;&gt;""),_xlfn.CONCAT(Table_dataReported[[#This Row],[sampleId]],"_",Table_dataReported[[#This Row],[specText]]),"")</f>
        <v/>
      </c>
      <c r="I383" t="str">
        <f>IF(Table_dataReported[[#This Row],[traceElText]]&lt;&gt;"",VLOOKUP(Table_dataReported[[#This Row],[traceElText]],Table_traceEl[],2,FALSE),"")</f>
        <v/>
      </c>
      <c r="K383" t="str">
        <f>IF(Table_dataReported[[#This Row],[specText]]&lt;&gt;"",VLOOKUP(Table_dataReported[[#This Row],[specText]],Table_spec[],2,FALSE),"")</f>
        <v/>
      </c>
      <c r="N383" t="str">
        <f>IF(Table_dataReported[[#This Row],[unitText]]&lt;&gt;"",VLOOKUP(Table_dataReported[[#This Row],[unitText]],Table_unit[],2,FALSE),"")</f>
        <v/>
      </c>
      <c r="P383" t="str">
        <f>IF(Table_dataReported[[#This Row],[weightText]]&lt;&gt;"",VLOOKUP(Table_dataReported[[#This Row],[weightText]],Table_weight[],2,FALSE),"")</f>
        <v/>
      </c>
      <c r="R383" t="str">
        <f>IF(Table_dataReported[[#This Row],[methAnText]]&lt;&gt;"",VLOOKUP(Table_dataReported[[#This Row],[methAnText]],Table_methAn[],2,FALSE),"")</f>
        <v/>
      </c>
      <c r="AA383" t="str">
        <f>IF(Table_dataReported[[#This Row],[unitText2]]&lt;&gt;"",VLOOKUP(Table_dataReported[[#This Row],[unitText2]],Table_unit[],2,FALSE),"")</f>
        <v/>
      </c>
      <c r="AB383" t="str">
        <f>IF(Table_dataReported[[#This Row],[unitText2]]="%","dw","")</f>
        <v/>
      </c>
      <c r="AC383" t="str">
        <f>IF(Table_dataReported[[#This Row],[weightText2]]&lt;&gt;"",VLOOKUP(Table_dataReported[[#This Row],[weightText2]],Table_weight[],2,FALSE),"")</f>
        <v/>
      </c>
      <c r="AF383" t="str">
        <f>IF(Table_dataReported[[#This Row],[unitText3]]&lt;&gt;"",VLOOKUP(Table_dataReported[[#This Row],[unitText3]],Table_unit[],2,FALSE),"")</f>
        <v/>
      </c>
      <c r="AG383" t="str">
        <f>IF(Table_dataReported[[#This Row],[unitText3]]="%","dw","")</f>
        <v/>
      </c>
      <c r="AH383" t="str">
        <f>IF(Table_dataReported[[#This Row],[weightText3]]&lt;&gt;"",VLOOKUP(Table_dataReported[[#This Row],[weightText3]],Table_weight[],2,FALSE),"")</f>
        <v/>
      </c>
      <c r="AQ383" t="str">
        <f>IF(Table_dataReported[[#This Row],[sampleId]]&lt;&gt;"", IF(Table_dataReported[[#This Row],[recId]]="","Missing record identifier","OK"),"")</f>
        <v/>
      </c>
      <c r="AR383" t="str">
        <f>IF(Table_dataReported[[#This Row],[sampleId]]&lt;&gt;"", IF(Table_dataReported[[#This Row],[envComp]]="","Missing environmental compartment","OK"),"")</f>
        <v/>
      </c>
      <c r="AS383" t="str">
        <f>IF(Table_dataReported[[#This Row],[sampleId]]&lt;&gt;"", IF(Table_dataReported[[#This Row],[pristineLoc]]="","Missing pristine location","OK"),"")</f>
        <v/>
      </c>
      <c r="AT383" t="str">
        <f>IF(Table_dataReported[[#This Row],[sampleId]]&lt;&gt;"", IF(Table_dataReported[[#This Row],[sampleLocCM]]="","Missing sampling location","OK"),"")</f>
        <v/>
      </c>
      <c r="AU383" t="str">
        <f>IF(Table_dataReported[[#This Row],[sampleId]]&lt;&gt;"", IF(Table_dataReported[[#This Row],[sampleDate]]="","Missing sampling date","OK"),"")</f>
        <v/>
      </c>
      <c r="AV383" t="str">
        <f>IF(Table_dataReported[[#This Row],[sampleId]]&lt;&gt;"", IF(Table_dataReported[[#This Row],[traceElText]]="","Missing trace element","OK"),"")</f>
        <v/>
      </c>
      <c r="AW383" t="str">
        <f>IF(Table_dataReported[[#This Row],[sampleId]]&lt;&gt;"", IF(Table_dataReported[[#This Row],[specText]]="","Missing speciation","OK"),"")</f>
        <v/>
      </c>
      <c r="AX383" t="str">
        <f>IF(Table_dataReported[[#This Row],[sampleId]]&lt;&gt;"", IF(Table_dataReported[[#This Row],[conc]]="","Missing concentration","OK"),"")</f>
        <v/>
      </c>
      <c r="AY383" t="str">
        <f>IF(Table_dataReported[[#This Row],[sampleId]]&lt;&gt;"", IF(Table_dataReported[[#This Row],[conc]]="","Missing method of analysis","OK"),"")</f>
        <v/>
      </c>
    </row>
    <row r="384" spans="2:51" x14ac:dyDescent="0.45">
      <c r="B384" t="str">
        <f>IF(AND(Table_dataReported[[#This Row],[sampleId]]&lt;&gt;"",Table_dataReported[[#This Row],[specText]]&lt;&gt;""),_xlfn.CONCAT(Table_dataReported[[#This Row],[sampleId]],"_",Table_dataReported[[#This Row],[specText]]),"")</f>
        <v/>
      </c>
      <c r="I384" t="str">
        <f>IF(Table_dataReported[[#This Row],[traceElText]]&lt;&gt;"",VLOOKUP(Table_dataReported[[#This Row],[traceElText]],Table_traceEl[],2,FALSE),"")</f>
        <v/>
      </c>
      <c r="K384" t="str">
        <f>IF(Table_dataReported[[#This Row],[specText]]&lt;&gt;"",VLOOKUP(Table_dataReported[[#This Row],[specText]],Table_spec[],2,FALSE),"")</f>
        <v/>
      </c>
      <c r="N384" t="str">
        <f>IF(Table_dataReported[[#This Row],[unitText]]&lt;&gt;"",VLOOKUP(Table_dataReported[[#This Row],[unitText]],Table_unit[],2,FALSE),"")</f>
        <v/>
      </c>
      <c r="P384" t="str">
        <f>IF(Table_dataReported[[#This Row],[weightText]]&lt;&gt;"",VLOOKUP(Table_dataReported[[#This Row],[weightText]],Table_weight[],2,FALSE),"")</f>
        <v/>
      </c>
      <c r="R384" t="str">
        <f>IF(Table_dataReported[[#This Row],[methAnText]]&lt;&gt;"",VLOOKUP(Table_dataReported[[#This Row],[methAnText]],Table_methAn[],2,FALSE),"")</f>
        <v/>
      </c>
      <c r="AA384" t="str">
        <f>IF(Table_dataReported[[#This Row],[unitText2]]&lt;&gt;"",VLOOKUP(Table_dataReported[[#This Row],[unitText2]],Table_unit[],2,FALSE),"")</f>
        <v/>
      </c>
      <c r="AB384" t="str">
        <f>IF(Table_dataReported[[#This Row],[unitText2]]="%","dw","")</f>
        <v/>
      </c>
      <c r="AC384" t="str">
        <f>IF(Table_dataReported[[#This Row],[weightText2]]&lt;&gt;"",VLOOKUP(Table_dataReported[[#This Row],[weightText2]],Table_weight[],2,FALSE),"")</f>
        <v/>
      </c>
      <c r="AF384" t="str">
        <f>IF(Table_dataReported[[#This Row],[unitText3]]&lt;&gt;"",VLOOKUP(Table_dataReported[[#This Row],[unitText3]],Table_unit[],2,FALSE),"")</f>
        <v/>
      </c>
      <c r="AG384" t="str">
        <f>IF(Table_dataReported[[#This Row],[unitText3]]="%","dw","")</f>
        <v/>
      </c>
      <c r="AH384" t="str">
        <f>IF(Table_dataReported[[#This Row],[weightText3]]&lt;&gt;"",VLOOKUP(Table_dataReported[[#This Row],[weightText3]],Table_weight[],2,FALSE),"")</f>
        <v/>
      </c>
      <c r="AQ384" t="str">
        <f>IF(Table_dataReported[[#This Row],[sampleId]]&lt;&gt;"", IF(Table_dataReported[[#This Row],[recId]]="","Missing record identifier","OK"),"")</f>
        <v/>
      </c>
      <c r="AR384" t="str">
        <f>IF(Table_dataReported[[#This Row],[sampleId]]&lt;&gt;"", IF(Table_dataReported[[#This Row],[envComp]]="","Missing environmental compartment","OK"),"")</f>
        <v/>
      </c>
      <c r="AS384" t="str">
        <f>IF(Table_dataReported[[#This Row],[sampleId]]&lt;&gt;"", IF(Table_dataReported[[#This Row],[pristineLoc]]="","Missing pristine location","OK"),"")</f>
        <v/>
      </c>
      <c r="AT384" t="str">
        <f>IF(Table_dataReported[[#This Row],[sampleId]]&lt;&gt;"", IF(Table_dataReported[[#This Row],[sampleLocCM]]="","Missing sampling location","OK"),"")</f>
        <v/>
      </c>
      <c r="AU384" t="str">
        <f>IF(Table_dataReported[[#This Row],[sampleId]]&lt;&gt;"", IF(Table_dataReported[[#This Row],[sampleDate]]="","Missing sampling date","OK"),"")</f>
        <v/>
      </c>
      <c r="AV384" t="str">
        <f>IF(Table_dataReported[[#This Row],[sampleId]]&lt;&gt;"", IF(Table_dataReported[[#This Row],[traceElText]]="","Missing trace element","OK"),"")</f>
        <v/>
      </c>
      <c r="AW384" t="str">
        <f>IF(Table_dataReported[[#This Row],[sampleId]]&lt;&gt;"", IF(Table_dataReported[[#This Row],[specText]]="","Missing speciation","OK"),"")</f>
        <v/>
      </c>
      <c r="AX384" t="str">
        <f>IF(Table_dataReported[[#This Row],[sampleId]]&lt;&gt;"", IF(Table_dataReported[[#This Row],[conc]]="","Missing concentration","OK"),"")</f>
        <v/>
      </c>
      <c r="AY384" t="str">
        <f>IF(Table_dataReported[[#This Row],[sampleId]]&lt;&gt;"", IF(Table_dataReported[[#This Row],[conc]]="","Missing method of analysis","OK"),"")</f>
        <v/>
      </c>
    </row>
    <row r="385" spans="2:51" x14ac:dyDescent="0.45">
      <c r="B385" t="str">
        <f>IF(AND(Table_dataReported[[#This Row],[sampleId]]&lt;&gt;"",Table_dataReported[[#This Row],[specText]]&lt;&gt;""),_xlfn.CONCAT(Table_dataReported[[#This Row],[sampleId]],"_",Table_dataReported[[#This Row],[specText]]),"")</f>
        <v/>
      </c>
      <c r="I385" t="str">
        <f>IF(Table_dataReported[[#This Row],[traceElText]]&lt;&gt;"",VLOOKUP(Table_dataReported[[#This Row],[traceElText]],Table_traceEl[],2,FALSE),"")</f>
        <v/>
      </c>
      <c r="K385" t="str">
        <f>IF(Table_dataReported[[#This Row],[specText]]&lt;&gt;"",VLOOKUP(Table_dataReported[[#This Row],[specText]],Table_spec[],2,FALSE),"")</f>
        <v/>
      </c>
      <c r="N385" t="str">
        <f>IF(Table_dataReported[[#This Row],[unitText]]&lt;&gt;"",VLOOKUP(Table_dataReported[[#This Row],[unitText]],Table_unit[],2,FALSE),"")</f>
        <v/>
      </c>
      <c r="P385" t="str">
        <f>IF(Table_dataReported[[#This Row],[weightText]]&lt;&gt;"",VLOOKUP(Table_dataReported[[#This Row],[weightText]],Table_weight[],2,FALSE),"")</f>
        <v/>
      </c>
      <c r="R385" t="str">
        <f>IF(Table_dataReported[[#This Row],[methAnText]]&lt;&gt;"",VLOOKUP(Table_dataReported[[#This Row],[methAnText]],Table_methAn[],2,FALSE),"")</f>
        <v/>
      </c>
      <c r="AA385" t="str">
        <f>IF(Table_dataReported[[#This Row],[unitText2]]&lt;&gt;"",VLOOKUP(Table_dataReported[[#This Row],[unitText2]],Table_unit[],2,FALSE),"")</f>
        <v/>
      </c>
      <c r="AB385" t="str">
        <f>IF(Table_dataReported[[#This Row],[unitText2]]="%","dw","")</f>
        <v/>
      </c>
      <c r="AC385" t="str">
        <f>IF(Table_dataReported[[#This Row],[weightText2]]&lt;&gt;"",VLOOKUP(Table_dataReported[[#This Row],[weightText2]],Table_weight[],2,FALSE),"")</f>
        <v/>
      </c>
      <c r="AF385" t="str">
        <f>IF(Table_dataReported[[#This Row],[unitText3]]&lt;&gt;"",VLOOKUP(Table_dataReported[[#This Row],[unitText3]],Table_unit[],2,FALSE),"")</f>
        <v/>
      </c>
      <c r="AG385" t="str">
        <f>IF(Table_dataReported[[#This Row],[unitText3]]="%","dw","")</f>
        <v/>
      </c>
      <c r="AH385" t="str">
        <f>IF(Table_dataReported[[#This Row],[weightText3]]&lt;&gt;"",VLOOKUP(Table_dataReported[[#This Row],[weightText3]],Table_weight[],2,FALSE),"")</f>
        <v/>
      </c>
      <c r="AQ385" t="str">
        <f>IF(Table_dataReported[[#This Row],[sampleId]]&lt;&gt;"", IF(Table_dataReported[[#This Row],[recId]]="","Missing record identifier","OK"),"")</f>
        <v/>
      </c>
      <c r="AR385" t="str">
        <f>IF(Table_dataReported[[#This Row],[sampleId]]&lt;&gt;"", IF(Table_dataReported[[#This Row],[envComp]]="","Missing environmental compartment","OK"),"")</f>
        <v/>
      </c>
      <c r="AS385" t="str">
        <f>IF(Table_dataReported[[#This Row],[sampleId]]&lt;&gt;"", IF(Table_dataReported[[#This Row],[pristineLoc]]="","Missing pristine location","OK"),"")</f>
        <v/>
      </c>
      <c r="AT385" t="str">
        <f>IF(Table_dataReported[[#This Row],[sampleId]]&lt;&gt;"", IF(Table_dataReported[[#This Row],[sampleLocCM]]="","Missing sampling location","OK"),"")</f>
        <v/>
      </c>
      <c r="AU385" t="str">
        <f>IF(Table_dataReported[[#This Row],[sampleId]]&lt;&gt;"", IF(Table_dataReported[[#This Row],[sampleDate]]="","Missing sampling date","OK"),"")</f>
        <v/>
      </c>
      <c r="AV385" t="str">
        <f>IF(Table_dataReported[[#This Row],[sampleId]]&lt;&gt;"", IF(Table_dataReported[[#This Row],[traceElText]]="","Missing trace element","OK"),"")</f>
        <v/>
      </c>
      <c r="AW385" t="str">
        <f>IF(Table_dataReported[[#This Row],[sampleId]]&lt;&gt;"", IF(Table_dataReported[[#This Row],[specText]]="","Missing speciation","OK"),"")</f>
        <v/>
      </c>
      <c r="AX385" t="str">
        <f>IF(Table_dataReported[[#This Row],[sampleId]]&lt;&gt;"", IF(Table_dataReported[[#This Row],[conc]]="","Missing concentration","OK"),"")</f>
        <v/>
      </c>
      <c r="AY385" t="str">
        <f>IF(Table_dataReported[[#This Row],[sampleId]]&lt;&gt;"", IF(Table_dataReported[[#This Row],[conc]]="","Missing method of analysis","OK"),"")</f>
        <v/>
      </c>
    </row>
    <row r="386" spans="2:51" x14ac:dyDescent="0.45">
      <c r="B386" t="str">
        <f>IF(AND(Table_dataReported[[#This Row],[sampleId]]&lt;&gt;"",Table_dataReported[[#This Row],[specText]]&lt;&gt;""),_xlfn.CONCAT(Table_dataReported[[#This Row],[sampleId]],"_",Table_dataReported[[#This Row],[specText]]),"")</f>
        <v/>
      </c>
      <c r="I386" t="str">
        <f>IF(Table_dataReported[[#This Row],[traceElText]]&lt;&gt;"",VLOOKUP(Table_dataReported[[#This Row],[traceElText]],Table_traceEl[],2,FALSE),"")</f>
        <v/>
      </c>
      <c r="K386" t="str">
        <f>IF(Table_dataReported[[#This Row],[specText]]&lt;&gt;"",VLOOKUP(Table_dataReported[[#This Row],[specText]],Table_spec[],2,FALSE),"")</f>
        <v/>
      </c>
      <c r="N386" t="str">
        <f>IF(Table_dataReported[[#This Row],[unitText]]&lt;&gt;"",VLOOKUP(Table_dataReported[[#This Row],[unitText]],Table_unit[],2,FALSE),"")</f>
        <v/>
      </c>
      <c r="P386" t="str">
        <f>IF(Table_dataReported[[#This Row],[weightText]]&lt;&gt;"",VLOOKUP(Table_dataReported[[#This Row],[weightText]],Table_weight[],2,FALSE),"")</f>
        <v/>
      </c>
      <c r="R386" t="str">
        <f>IF(Table_dataReported[[#This Row],[methAnText]]&lt;&gt;"",VLOOKUP(Table_dataReported[[#This Row],[methAnText]],Table_methAn[],2,FALSE),"")</f>
        <v/>
      </c>
      <c r="AA386" t="str">
        <f>IF(Table_dataReported[[#This Row],[unitText2]]&lt;&gt;"",VLOOKUP(Table_dataReported[[#This Row],[unitText2]],Table_unit[],2,FALSE),"")</f>
        <v/>
      </c>
      <c r="AB386" t="str">
        <f>IF(Table_dataReported[[#This Row],[unitText2]]="%","dw","")</f>
        <v/>
      </c>
      <c r="AC386" t="str">
        <f>IF(Table_dataReported[[#This Row],[weightText2]]&lt;&gt;"",VLOOKUP(Table_dataReported[[#This Row],[weightText2]],Table_weight[],2,FALSE),"")</f>
        <v/>
      </c>
      <c r="AF386" t="str">
        <f>IF(Table_dataReported[[#This Row],[unitText3]]&lt;&gt;"",VLOOKUP(Table_dataReported[[#This Row],[unitText3]],Table_unit[],2,FALSE),"")</f>
        <v/>
      </c>
      <c r="AG386" t="str">
        <f>IF(Table_dataReported[[#This Row],[unitText3]]="%","dw","")</f>
        <v/>
      </c>
      <c r="AH386" t="str">
        <f>IF(Table_dataReported[[#This Row],[weightText3]]&lt;&gt;"",VLOOKUP(Table_dataReported[[#This Row],[weightText3]],Table_weight[],2,FALSE),"")</f>
        <v/>
      </c>
      <c r="AQ386" t="str">
        <f>IF(Table_dataReported[[#This Row],[sampleId]]&lt;&gt;"", IF(Table_dataReported[[#This Row],[recId]]="","Missing record identifier","OK"),"")</f>
        <v/>
      </c>
      <c r="AR386" t="str">
        <f>IF(Table_dataReported[[#This Row],[sampleId]]&lt;&gt;"", IF(Table_dataReported[[#This Row],[envComp]]="","Missing environmental compartment","OK"),"")</f>
        <v/>
      </c>
      <c r="AS386" t="str">
        <f>IF(Table_dataReported[[#This Row],[sampleId]]&lt;&gt;"", IF(Table_dataReported[[#This Row],[pristineLoc]]="","Missing pristine location","OK"),"")</f>
        <v/>
      </c>
      <c r="AT386" t="str">
        <f>IF(Table_dataReported[[#This Row],[sampleId]]&lt;&gt;"", IF(Table_dataReported[[#This Row],[sampleLocCM]]="","Missing sampling location","OK"),"")</f>
        <v/>
      </c>
      <c r="AU386" t="str">
        <f>IF(Table_dataReported[[#This Row],[sampleId]]&lt;&gt;"", IF(Table_dataReported[[#This Row],[sampleDate]]="","Missing sampling date","OK"),"")</f>
        <v/>
      </c>
      <c r="AV386" t="str">
        <f>IF(Table_dataReported[[#This Row],[sampleId]]&lt;&gt;"", IF(Table_dataReported[[#This Row],[traceElText]]="","Missing trace element","OK"),"")</f>
        <v/>
      </c>
      <c r="AW386" t="str">
        <f>IF(Table_dataReported[[#This Row],[sampleId]]&lt;&gt;"", IF(Table_dataReported[[#This Row],[specText]]="","Missing speciation","OK"),"")</f>
        <v/>
      </c>
      <c r="AX386" t="str">
        <f>IF(Table_dataReported[[#This Row],[sampleId]]&lt;&gt;"", IF(Table_dataReported[[#This Row],[conc]]="","Missing concentration","OK"),"")</f>
        <v/>
      </c>
      <c r="AY386" t="str">
        <f>IF(Table_dataReported[[#This Row],[sampleId]]&lt;&gt;"", IF(Table_dataReported[[#This Row],[conc]]="","Missing method of analysis","OK"),"")</f>
        <v/>
      </c>
    </row>
    <row r="387" spans="2:51" x14ac:dyDescent="0.45">
      <c r="B387" t="str">
        <f>IF(AND(Table_dataReported[[#This Row],[sampleId]]&lt;&gt;"",Table_dataReported[[#This Row],[specText]]&lt;&gt;""),_xlfn.CONCAT(Table_dataReported[[#This Row],[sampleId]],"_",Table_dataReported[[#This Row],[specText]]),"")</f>
        <v/>
      </c>
      <c r="I387" t="str">
        <f>IF(Table_dataReported[[#This Row],[traceElText]]&lt;&gt;"",VLOOKUP(Table_dataReported[[#This Row],[traceElText]],Table_traceEl[],2,FALSE),"")</f>
        <v/>
      </c>
      <c r="K387" t="str">
        <f>IF(Table_dataReported[[#This Row],[specText]]&lt;&gt;"",VLOOKUP(Table_dataReported[[#This Row],[specText]],Table_spec[],2,FALSE),"")</f>
        <v/>
      </c>
      <c r="N387" t="str">
        <f>IF(Table_dataReported[[#This Row],[unitText]]&lt;&gt;"",VLOOKUP(Table_dataReported[[#This Row],[unitText]],Table_unit[],2,FALSE),"")</f>
        <v/>
      </c>
      <c r="P387" t="str">
        <f>IF(Table_dataReported[[#This Row],[weightText]]&lt;&gt;"",VLOOKUP(Table_dataReported[[#This Row],[weightText]],Table_weight[],2,FALSE),"")</f>
        <v/>
      </c>
      <c r="R387" t="str">
        <f>IF(Table_dataReported[[#This Row],[methAnText]]&lt;&gt;"",VLOOKUP(Table_dataReported[[#This Row],[methAnText]],Table_methAn[],2,FALSE),"")</f>
        <v/>
      </c>
      <c r="AA387" t="str">
        <f>IF(Table_dataReported[[#This Row],[unitText2]]&lt;&gt;"",VLOOKUP(Table_dataReported[[#This Row],[unitText2]],Table_unit[],2,FALSE),"")</f>
        <v/>
      </c>
      <c r="AB387" t="str">
        <f>IF(Table_dataReported[[#This Row],[unitText2]]="%","dw","")</f>
        <v/>
      </c>
      <c r="AC387" t="str">
        <f>IF(Table_dataReported[[#This Row],[weightText2]]&lt;&gt;"",VLOOKUP(Table_dataReported[[#This Row],[weightText2]],Table_weight[],2,FALSE),"")</f>
        <v/>
      </c>
      <c r="AF387" t="str">
        <f>IF(Table_dataReported[[#This Row],[unitText3]]&lt;&gt;"",VLOOKUP(Table_dataReported[[#This Row],[unitText3]],Table_unit[],2,FALSE),"")</f>
        <v/>
      </c>
      <c r="AG387" t="str">
        <f>IF(Table_dataReported[[#This Row],[unitText3]]="%","dw","")</f>
        <v/>
      </c>
      <c r="AH387" t="str">
        <f>IF(Table_dataReported[[#This Row],[weightText3]]&lt;&gt;"",VLOOKUP(Table_dataReported[[#This Row],[weightText3]],Table_weight[],2,FALSE),"")</f>
        <v/>
      </c>
      <c r="AQ387" t="str">
        <f>IF(Table_dataReported[[#This Row],[sampleId]]&lt;&gt;"", IF(Table_dataReported[[#This Row],[recId]]="","Missing record identifier","OK"),"")</f>
        <v/>
      </c>
      <c r="AR387" t="str">
        <f>IF(Table_dataReported[[#This Row],[sampleId]]&lt;&gt;"", IF(Table_dataReported[[#This Row],[envComp]]="","Missing environmental compartment","OK"),"")</f>
        <v/>
      </c>
      <c r="AS387" t="str">
        <f>IF(Table_dataReported[[#This Row],[sampleId]]&lt;&gt;"", IF(Table_dataReported[[#This Row],[pristineLoc]]="","Missing pristine location","OK"),"")</f>
        <v/>
      </c>
      <c r="AT387" t="str">
        <f>IF(Table_dataReported[[#This Row],[sampleId]]&lt;&gt;"", IF(Table_dataReported[[#This Row],[sampleLocCM]]="","Missing sampling location","OK"),"")</f>
        <v/>
      </c>
      <c r="AU387" t="str">
        <f>IF(Table_dataReported[[#This Row],[sampleId]]&lt;&gt;"", IF(Table_dataReported[[#This Row],[sampleDate]]="","Missing sampling date","OK"),"")</f>
        <v/>
      </c>
      <c r="AV387" t="str">
        <f>IF(Table_dataReported[[#This Row],[sampleId]]&lt;&gt;"", IF(Table_dataReported[[#This Row],[traceElText]]="","Missing trace element","OK"),"")</f>
        <v/>
      </c>
      <c r="AW387" t="str">
        <f>IF(Table_dataReported[[#This Row],[sampleId]]&lt;&gt;"", IF(Table_dataReported[[#This Row],[specText]]="","Missing speciation","OK"),"")</f>
        <v/>
      </c>
      <c r="AX387" t="str">
        <f>IF(Table_dataReported[[#This Row],[sampleId]]&lt;&gt;"", IF(Table_dataReported[[#This Row],[conc]]="","Missing concentration","OK"),"")</f>
        <v/>
      </c>
      <c r="AY387" t="str">
        <f>IF(Table_dataReported[[#This Row],[sampleId]]&lt;&gt;"", IF(Table_dataReported[[#This Row],[conc]]="","Missing method of analysis","OK"),"")</f>
        <v/>
      </c>
    </row>
    <row r="388" spans="2:51" x14ac:dyDescent="0.45">
      <c r="B388" t="str">
        <f>IF(AND(Table_dataReported[[#This Row],[sampleId]]&lt;&gt;"",Table_dataReported[[#This Row],[specText]]&lt;&gt;""),_xlfn.CONCAT(Table_dataReported[[#This Row],[sampleId]],"_",Table_dataReported[[#This Row],[specText]]),"")</f>
        <v/>
      </c>
      <c r="I388" t="str">
        <f>IF(Table_dataReported[[#This Row],[traceElText]]&lt;&gt;"",VLOOKUP(Table_dataReported[[#This Row],[traceElText]],Table_traceEl[],2,FALSE),"")</f>
        <v/>
      </c>
      <c r="K388" t="str">
        <f>IF(Table_dataReported[[#This Row],[specText]]&lt;&gt;"",VLOOKUP(Table_dataReported[[#This Row],[specText]],Table_spec[],2,FALSE),"")</f>
        <v/>
      </c>
      <c r="N388" t="str">
        <f>IF(Table_dataReported[[#This Row],[unitText]]&lt;&gt;"",VLOOKUP(Table_dataReported[[#This Row],[unitText]],Table_unit[],2,FALSE),"")</f>
        <v/>
      </c>
      <c r="P388" t="str">
        <f>IF(Table_dataReported[[#This Row],[weightText]]&lt;&gt;"",VLOOKUP(Table_dataReported[[#This Row],[weightText]],Table_weight[],2,FALSE),"")</f>
        <v/>
      </c>
      <c r="R388" t="str">
        <f>IF(Table_dataReported[[#This Row],[methAnText]]&lt;&gt;"",VLOOKUP(Table_dataReported[[#This Row],[methAnText]],Table_methAn[],2,FALSE),"")</f>
        <v/>
      </c>
      <c r="AA388" t="str">
        <f>IF(Table_dataReported[[#This Row],[unitText2]]&lt;&gt;"",VLOOKUP(Table_dataReported[[#This Row],[unitText2]],Table_unit[],2,FALSE),"")</f>
        <v/>
      </c>
      <c r="AB388" t="str">
        <f>IF(Table_dataReported[[#This Row],[unitText2]]="%","dw","")</f>
        <v/>
      </c>
      <c r="AC388" t="str">
        <f>IF(Table_dataReported[[#This Row],[weightText2]]&lt;&gt;"",VLOOKUP(Table_dataReported[[#This Row],[weightText2]],Table_weight[],2,FALSE),"")</f>
        <v/>
      </c>
      <c r="AF388" t="str">
        <f>IF(Table_dataReported[[#This Row],[unitText3]]&lt;&gt;"",VLOOKUP(Table_dataReported[[#This Row],[unitText3]],Table_unit[],2,FALSE),"")</f>
        <v/>
      </c>
      <c r="AG388" t="str">
        <f>IF(Table_dataReported[[#This Row],[unitText3]]="%","dw","")</f>
        <v/>
      </c>
      <c r="AH388" t="str">
        <f>IF(Table_dataReported[[#This Row],[weightText3]]&lt;&gt;"",VLOOKUP(Table_dataReported[[#This Row],[weightText3]],Table_weight[],2,FALSE),"")</f>
        <v/>
      </c>
      <c r="AQ388" t="str">
        <f>IF(Table_dataReported[[#This Row],[sampleId]]&lt;&gt;"", IF(Table_dataReported[[#This Row],[recId]]="","Missing record identifier","OK"),"")</f>
        <v/>
      </c>
      <c r="AR388" t="str">
        <f>IF(Table_dataReported[[#This Row],[sampleId]]&lt;&gt;"", IF(Table_dataReported[[#This Row],[envComp]]="","Missing environmental compartment","OK"),"")</f>
        <v/>
      </c>
      <c r="AS388" t="str">
        <f>IF(Table_dataReported[[#This Row],[sampleId]]&lt;&gt;"", IF(Table_dataReported[[#This Row],[pristineLoc]]="","Missing pristine location","OK"),"")</f>
        <v/>
      </c>
      <c r="AT388" t="str">
        <f>IF(Table_dataReported[[#This Row],[sampleId]]&lt;&gt;"", IF(Table_dataReported[[#This Row],[sampleLocCM]]="","Missing sampling location","OK"),"")</f>
        <v/>
      </c>
      <c r="AU388" t="str">
        <f>IF(Table_dataReported[[#This Row],[sampleId]]&lt;&gt;"", IF(Table_dataReported[[#This Row],[sampleDate]]="","Missing sampling date","OK"),"")</f>
        <v/>
      </c>
      <c r="AV388" t="str">
        <f>IF(Table_dataReported[[#This Row],[sampleId]]&lt;&gt;"", IF(Table_dataReported[[#This Row],[traceElText]]="","Missing trace element","OK"),"")</f>
        <v/>
      </c>
      <c r="AW388" t="str">
        <f>IF(Table_dataReported[[#This Row],[sampleId]]&lt;&gt;"", IF(Table_dataReported[[#This Row],[specText]]="","Missing speciation","OK"),"")</f>
        <v/>
      </c>
      <c r="AX388" t="str">
        <f>IF(Table_dataReported[[#This Row],[sampleId]]&lt;&gt;"", IF(Table_dataReported[[#This Row],[conc]]="","Missing concentration","OK"),"")</f>
        <v/>
      </c>
      <c r="AY388" t="str">
        <f>IF(Table_dataReported[[#This Row],[sampleId]]&lt;&gt;"", IF(Table_dataReported[[#This Row],[conc]]="","Missing method of analysis","OK"),"")</f>
        <v/>
      </c>
    </row>
    <row r="389" spans="2:51" x14ac:dyDescent="0.45">
      <c r="B389" t="str">
        <f>IF(AND(Table_dataReported[[#This Row],[sampleId]]&lt;&gt;"",Table_dataReported[[#This Row],[specText]]&lt;&gt;""),_xlfn.CONCAT(Table_dataReported[[#This Row],[sampleId]],"_",Table_dataReported[[#This Row],[specText]]),"")</f>
        <v/>
      </c>
      <c r="I389" t="str">
        <f>IF(Table_dataReported[[#This Row],[traceElText]]&lt;&gt;"",VLOOKUP(Table_dataReported[[#This Row],[traceElText]],Table_traceEl[],2,FALSE),"")</f>
        <v/>
      </c>
      <c r="K389" t="str">
        <f>IF(Table_dataReported[[#This Row],[specText]]&lt;&gt;"",VLOOKUP(Table_dataReported[[#This Row],[specText]],Table_spec[],2,FALSE),"")</f>
        <v/>
      </c>
      <c r="N389" t="str">
        <f>IF(Table_dataReported[[#This Row],[unitText]]&lt;&gt;"",VLOOKUP(Table_dataReported[[#This Row],[unitText]],Table_unit[],2,FALSE),"")</f>
        <v/>
      </c>
      <c r="P389" t="str">
        <f>IF(Table_dataReported[[#This Row],[weightText]]&lt;&gt;"",VLOOKUP(Table_dataReported[[#This Row],[weightText]],Table_weight[],2,FALSE),"")</f>
        <v/>
      </c>
      <c r="R389" t="str">
        <f>IF(Table_dataReported[[#This Row],[methAnText]]&lt;&gt;"",VLOOKUP(Table_dataReported[[#This Row],[methAnText]],Table_methAn[],2,FALSE),"")</f>
        <v/>
      </c>
      <c r="AA389" t="str">
        <f>IF(Table_dataReported[[#This Row],[unitText2]]&lt;&gt;"",VLOOKUP(Table_dataReported[[#This Row],[unitText2]],Table_unit[],2,FALSE),"")</f>
        <v/>
      </c>
      <c r="AB389" t="str">
        <f>IF(Table_dataReported[[#This Row],[unitText2]]="%","dw","")</f>
        <v/>
      </c>
      <c r="AC389" t="str">
        <f>IF(Table_dataReported[[#This Row],[weightText2]]&lt;&gt;"",VLOOKUP(Table_dataReported[[#This Row],[weightText2]],Table_weight[],2,FALSE),"")</f>
        <v/>
      </c>
      <c r="AF389" t="str">
        <f>IF(Table_dataReported[[#This Row],[unitText3]]&lt;&gt;"",VLOOKUP(Table_dataReported[[#This Row],[unitText3]],Table_unit[],2,FALSE),"")</f>
        <v/>
      </c>
      <c r="AG389" t="str">
        <f>IF(Table_dataReported[[#This Row],[unitText3]]="%","dw","")</f>
        <v/>
      </c>
      <c r="AH389" t="str">
        <f>IF(Table_dataReported[[#This Row],[weightText3]]&lt;&gt;"",VLOOKUP(Table_dataReported[[#This Row],[weightText3]],Table_weight[],2,FALSE),"")</f>
        <v/>
      </c>
      <c r="AQ389" t="str">
        <f>IF(Table_dataReported[[#This Row],[sampleId]]&lt;&gt;"", IF(Table_dataReported[[#This Row],[recId]]="","Missing record identifier","OK"),"")</f>
        <v/>
      </c>
      <c r="AR389" t="str">
        <f>IF(Table_dataReported[[#This Row],[sampleId]]&lt;&gt;"", IF(Table_dataReported[[#This Row],[envComp]]="","Missing environmental compartment","OK"),"")</f>
        <v/>
      </c>
      <c r="AS389" t="str">
        <f>IF(Table_dataReported[[#This Row],[sampleId]]&lt;&gt;"", IF(Table_dataReported[[#This Row],[pristineLoc]]="","Missing pristine location","OK"),"")</f>
        <v/>
      </c>
      <c r="AT389" t="str">
        <f>IF(Table_dataReported[[#This Row],[sampleId]]&lt;&gt;"", IF(Table_dataReported[[#This Row],[sampleLocCM]]="","Missing sampling location","OK"),"")</f>
        <v/>
      </c>
      <c r="AU389" t="str">
        <f>IF(Table_dataReported[[#This Row],[sampleId]]&lt;&gt;"", IF(Table_dataReported[[#This Row],[sampleDate]]="","Missing sampling date","OK"),"")</f>
        <v/>
      </c>
      <c r="AV389" t="str">
        <f>IF(Table_dataReported[[#This Row],[sampleId]]&lt;&gt;"", IF(Table_dataReported[[#This Row],[traceElText]]="","Missing trace element","OK"),"")</f>
        <v/>
      </c>
      <c r="AW389" t="str">
        <f>IF(Table_dataReported[[#This Row],[sampleId]]&lt;&gt;"", IF(Table_dataReported[[#This Row],[specText]]="","Missing speciation","OK"),"")</f>
        <v/>
      </c>
      <c r="AX389" t="str">
        <f>IF(Table_dataReported[[#This Row],[sampleId]]&lt;&gt;"", IF(Table_dataReported[[#This Row],[conc]]="","Missing concentration","OK"),"")</f>
        <v/>
      </c>
      <c r="AY389" t="str">
        <f>IF(Table_dataReported[[#This Row],[sampleId]]&lt;&gt;"", IF(Table_dataReported[[#This Row],[conc]]="","Missing method of analysis","OK"),"")</f>
        <v/>
      </c>
    </row>
    <row r="390" spans="2:51" x14ac:dyDescent="0.45">
      <c r="B390" t="str">
        <f>IF(AND(Table_dataReported[[#This Row],[sampleId]]&lt;&gt;"",Table_dataReported[[#This Row],[specText]]&lt;&gt;""),_xlfn.CONCAT(Table_dataReported[[#This Row],[sampleId]],"_",Table_dataReported[[#This Row],[specText]]),"")</f>
        <v/>
      </c>
      <c r="I390" t="str">
        <f>IF(Table_dataReported[[#This Row],[traceElText]]&lt;&gt;"",VLOOKUP(Table_dataReported[[#This Row],[traceElText]],Table_traceEl[],2,FALSE),"")</f>
        <v/>
      </c>
      <c r="K390" t="str">
        <f>IF(Table_dataReported[[#This Row],[specText]]&lt;&gt;"",VLOOKUP(Table_dataReported[[#This Row],[specText]],Table_spec[],2,FALSE),"")</f>
        <v/>
      </c>
      <c r="N390" t="str">
        <f>IF(Table_dataReported[[#This Row],[unitText]]&lt;&gt;"",VLOOKUP(Table_dataReported[[#This Row],[unitText]],Table_unit[],2,FALSE),"")</f>
        <v/>
      </c>
      <c r="P390" t="str">
        <f>IF(Table_dataReported[[#This Row],[weightText]]&lt;&gt;"",VLOOKUP(Table_dataReported[[#This Row],[weightText]],Table_weight[],2,FALSE),"")</f>
        <v/>
      </c>
      <c r="R390" t="str">
        <f>IF(Table_dataReported[[#This Row],[methAnText]]&lt;&gt;"",VLOOKUP(Table_dataReported[[#This Row],[methAnText]],Table_methAn[],2,FALSE),"")</f>
        <v/>
      </c>
      <c r="AA390" t="str">
        <f>IF(Table_dataReported[[#This Row],[unitText2]]&lt;&gt;"",VLOOKUP(Table_dataReported[[#This Row],[unitText2]],Table_unit[],2,FALSE),"")</f>
        <v/>
      </c>
      <c r="AB390" t="str">
        <f>IF(Table_dataReported[[#This Row],[unitText2]]="%","dw","")</f>
        <v/>
      </c>
      <c r="AC390" t="str">
        <f>IF(Table_dataReported[[#This Row],[weightText2]]&lt;&gt;"",VLOOKUP(Table_dataReported[[#This Row],[weightText2]],Table_weight[],2,FALSE),"")</f>
        <v/>
      </c>
      <c r="AF390" t="str">
        <f>IF(Table_dataReported[[#This Row],[unitText3]]&lt;&gt;"",VLOOKUP(Table_dataReported[[#This Row],[unitText3]],Table_unit[],2,FALSE),"")</f>
        <v/>
      </c>
      <c r="AG390" t="str">
        <f>IF(Table_dataReported[[#This Row],[unitText3]]="%","dw","")</f>
        <v/>
      </c>
      <c r="AH390" t="str">
        <f>IF(Table_dataReported[[#This Row],[weightText3]]&lt;&gt;"",VLOOKUP(Table_dataReported[[#This Row],[weightText3]],Table_weight[],2,FALSE),"")</f>
        <v/>
      </c>
      <c r="AQ390" t="str">
        <f>IF(Table_dataReported[[#This Row],[sampleId]]&lt;&gt;"", IF(Table_dataReported[[#This Row],[recId]]="","Missing record identifier","OK"),"")</f>
        <v/>
      </c>
      <c r="AR390" t="str">
        <f>IF(Table_dataReported[[#This Row],[sampleId]]&lt;&gt;"", IF(Table_dataReported[[#This Row],[envComp]]="","Missing environmental compartment","OK"),"")</f>
        <v/>
      </c>
      <c r="AS390" t="str">
        <f>IF(Table_dataReported[[#This Row],[sampleId]]&lt;&gt;"", IF(Table_dataReported[[#This Row],[pristineLoc]]="","Missing pristine location","OK"),"")</f>
        <v/>
      </c>
      <c r="AT390" t="str">
        <f>IF(Table_dataReported[[#This Row],[sampleId]]&lt;&gt;"", IF(Table_dataReported[[#This Row],[sampleLocCM]]="","Missing sampling location","OK"),"")</f>
        <v/>
      </c>
      <c r="AU390" t="str">
        <f>IF(Table_dataReported[[#This Row],[sampleId]]&lt;&gt;"", IF(Table_dataReported[[#This Row],[sampleDate]]="","Missing sampling date","OK"),"")</f>
        <v/>
      </c>
      <c r="AV390" t="str">
        <f>IF(Table_dataReported[[#This Row],[sampleId]]&lt;&gt;"", IF(Table_dataReported[[#This Row],[traceElText]]="","Missing trace element","OK"),"")</f>
        <v/>
      </c>
      <c r="AW390" t="str">
        <f>IF(Table_dataReported[[#This Row],[sampleId]]&lt;&gt;"", IF(Table_dataReported[[#This Row],[specText]]="","Missing speciation","OK"),"")</f>
        <v/>
      </c>
      <c r="AX390" t="str">
        <f>IF(Table_dataReported[[#This Row],[sampleId]]&lt;&gt;"", IF(Table_dataReported[[#This Row],[conc]]="","Missing concentration","OK"),"")</f>
        <v/>
      </c>
      <c r="AY390" t="str">
        <f>IF(Table_dataReported[[#This Row],[sampleId]]&lt;&gt;"", IF(Table_dataReported[[#This Row],[conc]]="","Missing method of analysis","OK"),"")</f>
        <v/>
      </c>
    </row>
    <row r="391" spans="2:51" x14ac:dyDescent="0.45">
      <c r="B391" t="str">
        <f>IF(AND(Table_dataReported[[#This Row],[sampleId]]&lt;&gt;"",Table_dataReported[[#This Row],[specText]]&lt;&gt;""),_xlfn.CONCAT(Table_dataReported[[#This Row],[sampleId]],"_",Table_dataReported[[#This Row],[specText]]),"")</f>
        <v/>
      </c>
      <c r="I391" t="str">
        <f>IF(Table_dataReported[[#This Row],[traceElText]]&lt;&gt;"",VLOOKUP(Table_dataReported[[#This Row],[traceElText]],Table_traceEl[],2,FALSE),"")</f>
        <v/>
      </c>
      <c r="K391" t="str">
        <f>IF(Table_dataReported[[#This Row],[specText]]&lt;&gt;"",VLOOKUP(Table_dataReported[[#This Row],[specText]],Table_spec[],2,FALSE),"")</f>
        <v/>
      </c>
      <c r="N391" t="str">
        <f>IF(Table_dataReported[[#This Row],[unitText]]&lt;&gt;"",VLOOKUP(Table_dataReported[[#This Row],[unitText]],Table_unit[],2,FALSE),"")</f>
        <v/>
      </c>
      <c r="P391" t="str">
        <f>IF(Table_dataReported[[#This Row],[weightText]]&lt;&gt;"",VLOOKUP(Table_dataReported[[#This Row],[weightText]],Table_weight[],2,FALSE),"")</f>
        <v/>
      </c>
      <c r="R391" t="str">
        <f>IF(Table_dataReported[[#This Row],[methAnText]]&lt;&gt;"",VLOOKUP(Table_dataReported[[#This Row],[methAnText]],Table_methAn[],2,FALSE),"")</f>
        <v/>
      </c>
      <c r="AA391" t="str">
        <f>IF(Table_dataReported[[#This Row],[unitText2]]&lt;&gt;"",VLOOKUP(Table_dataReported[[#This Row],[unitText2]],Table_unit[],2,FALSE),"")</f>
        <v/>
      </c>
      <c r="AB391" t="str">
        <f>IF(Table_dataReported[[#This Row],[unitText2]]="%","dw","")</f>
        <v/>
      </c>
      <c r="AC391" t="str">
        <f>IF(Table_dataReported[[#This Row],[weightText2]]&lt;&gt;"",VLOOKUP(Table_dataReported[[#This Row],[weightText2]],Table_weight[],2,FALSE),"")</f>
        <v/>
      </c>
      <c r="AF391" t="str">
        <f>IF(Table_dataReported[[#This Row],[unitText3]]&lt;&gt;"",VLOOKUP(Table_dataReported[[#This Row],[unitText3]],Table_unit[],2,FALSE),"")</f>
        <v/>
      </c>
      <c r="AG391" t="str">
        <f>IF(Table_dataReported[[#This Row],[unitText3]]="%","dw","")</f>
        <v/>
      </c>
      <c r="AH391" t="str">
        <f>IF(Table_dataReported[[#This Row],[weightText3]]&lt;&gt;"",VLOOKUP(Table_dataReported[[#This Row],[weightText3]],Table_weight[],2,FALSE),"")</f>
        <v/>
      </c>
      <c r="AQ391" t="str">
        <f>IF(Table_dataReported[[#This Row],[sampleId]]&lt;&gt;"", IF(Table_dataReported[[#This Row],[recId]]="","Missing record identifier","OK"),"")</f>
        <v/>
      </c>
      <c r="AR391" t="str">
        <f>IF(Table_dataReported[[#This Row],[sampleId]]&lt;&gt;"", IF(Table_dataReported[[#This Row],[envComp]]="","Missing environmental compartment","OK"),"")</f>
        <v/>
      </c>
      <c r="AS391" t="str">
        <f>IF(Table_dataReported[[#This Row],[sampleId]]&lt;&gt;"", IF(Table_dataReported[[#This Row],[pristineLoc]]="","Missing pristine location","OK"),"")</f>
        <v/>
      </c>
      <c r="AT391" t="str">
        <f>IF(Table_dataReported[[#This Row],[sampleId]]&lt;&gt;"", IF(Table_dataReported[[#This Row],[sampleLocCM]]="","Missing sampling location","OK"),"")</f>
        <v/>
      </c>
      <c r="AU391" t="str">
        <f>IF(Table_dataReported[[#This Row],[sampleId]]&lt;&gt;"", IF(Table_dataReported[[#This Row],[sampleDate]]="","Missing sampling date","OK"),"")</f>
        <v/>
      </c>
      <c r="AV391" t="str">
        <f>IF(Table_dataReported[[#This Row],[sampleId]]&lt;&gt;"", IF(Table_dataReported[[#This Row],[traceElText]]="","Missing trace element","OK"),"")</f>
        <v/>
      </c>
      <c r="AW391" t="str">
        <f>IF(Table_dataReported[[#This Row],[sampleId]]&lt;&gt;"", IF(Table_dataReported[[#This Row],[specText]]="","Missing speciation","OK"),"")</f>
        <v/>
      </c>
      <c r="AX391" t="str">
        <f>IF(Table_dataReported[[#This Row],[sampleId]]&lt;&gt;"", IF(Table_dataReported[[#This Row],[conc]]="","Missing concentration","OK"),"")</f>
        <v/>
      </c>
      <c r="AY391" t="str">
        <f>IF(Table_dataReported[[#This Row],[sampleId]]&lt;&gt;"", IF(Table_dataReported[[#This Row],[conc]]="","Missing method of analysis","OK"),"")</f>
        <v/>
      </c>
    </row>
    <row r="392" spans="2:51" x14ac:dyDescent="0.45">
      <c r="B392" t="str">
        <f>IF(AND(Table_dataReported[[#This Row],[sampleId]]&lt;&gt;"",Table_dataReported[[#This Row],[specText]]&lt;&gt;""),_xlfn.CONCAT(Table_dataReported[[#This Row],[sampleId]],"_",Table_dataReported[[#This Row],[specText]]),"")</f>
        <v/>
      </c>
      <c r="I392" t="str">
        <f>IF(Table_dataReported[[#This Row],[traceElText]]&lt;&gt;"",VLOOKUP(Table_dataReported[[#This Row],[traceElText]],Table_traceEl[],2,FALSE),"")</f>
        <v/>
      </c>
      <c r="K392" t="str">
        <f>IF(Table_dataReported[[#This Row],[specText]]&lt;&gt;"",VLOOKUP(Table_dataReported[[#This Row],[specText]],Table_spec[],2,FALSE),"")</f>
        <v/>
      </c>
      <c r="N392" t="str">
        <f>IF(Table_dataReported[[#This Row],[unitText]]&lt;&gt;"",VLOOKUP(Table_dataReported[[#This Row],[unitText]],Table_unit[],2,FALSE),"")</f>
        <v/>
      </c>
      <c r="P392" t="str">
        <f>IF(Table_dataReported[[#This Row],[weightText]]&lt;&gt;"",VLOOKUP(Table_dataReported[[#This Row],[weightText]],Table_weight[],2,FALSE),"")</f>
        <v/>
      </c>
      <c r="R392" t="str">
        <f>IF(Table_dataReported[[#This Row],[methAnText]]&lt;&gt;"",VLOOKUP(Table_dataReported[[#This Row],[methAnText]],Table_methAn[],2,FALSE),"")</f>
        <v/>
      </c>
      <c r="AA392" t="str">
        <f>IF(Table_dataReported[[#This Row],[unitText2]]&lt;&gt;"",VLOOKUP(Table_dataReported[[#This Row],[unitText2]],Table_unit[],2,FALSE),"")</f>
        <v/>
      </c>
      <c r="AB392" t="str">
        <f>IF(Table_dataReported[[#This Row],[unitText2]]="%","dw","")</f>
        <v/>
      </c>
      <c r="AC392" t="str">
        <f>IF(Table_dataReported[[#This Row],[weightText2]]&lt;&gt;"",VLOOKUP(Table_dataReported[[#This Row],[weightText2]],Table_weight[],2,FALSE),"")</f>
        <v/>
      </c>
      <c r="AF392" t="str">
        <f>IF(Table_dataReported[[#This Row],[unitText3]]&lt;&gt;"",VLOOKUP(Table_dataReported[[#This Row],[unitText3]],Table_unit[],2,FALSE),"")</f>
        <v/>
      </c>
      <c r="AG392" t="str">
        <f>IF(Table_dataReported[[#This Row],[unitText3]]="%","dw","")</f>
        <v/>
      </c>
      <c r="AH392" t="str">
        <f>IF(Table_dataReported[[#This Row],[weightText3]]&lt;&gt;"",VLOOKUP(Table_dataReported[[#This Row],[weightText3]],Table_weight[],2,FALSE),"")</f>
        <v/>
      </c>
      <c r="AQ392" t="str">
        <f>IF(Table_dataReported[[#This Row],[sampleId]]&lt;&gt;"", IF(Table_dataReported[[#This Row],[recId]]="","Missing record identifier","OK"),"")</f>
        <v/>
      </c>
      <c r="AR392" t="str">
        <f>IF(Table_dataReported[[#This Row],[sampleId]]&lt;&gt;"", IF(Table_dataReported[[#This Row],[envComp]]="","Missing environmental compartment","OK"),"")</f>
        <v/>
      </c>
      <c r="AS392" t="str">
        <f>IF(Table_dataReported[[#This Row],[sampleId]]&lt;&gt;"", IF(Table_dataReported[[#This Row],[pristineLoc]]="","Missing pristine location","OK"),"")</f>
        <v/>
      </c>
      <c r="AT392" t="str">
        <f>IF(Table_dataReported[[#This Row],[sampleId]]&lt;&gt;"", IF(Table_dataReported[[#This Row],[sampleLocCM]]="","Missing sampling location","OK"),"")</f>
        <v/>
      </c>
      <c r="AU392" t="str">
        <f>IF(Table_dataReported[[#This Row],[sampleId]]&lt;&gt;"", IF(Table_dataReported[[#This Row],[sampleDate]]="","Missing sampling date","OK"),"")</f>
        <v/>
      </c>
      <c r="AV392" t="str">
        <f>IF(Table_dataReported[[#This Row],[sampleId]]&lt;&gt;"", IF(Table_dataReported[[#This Row],[traceElText]]="","Missing trace element","OK"),"")</f>
        <v/>
      </c>
      <c r="AW392" t="str">
        <f>IF(Table_dataReported[[#This Row],[sampleId]]&lt;&gt;"", IF(Table_dataReported[[#This Row],[specText]]="","Missing speciation","OK"),"")</f>
        <v/>
      </c>
      <c r="AX392" t="str">
        <f>IF(Table_dataReported[[#This Row],[sampleId]]&lt;&gt;"", IF(Table_dataReported[[#This Row],[conc]]="","Missing concentration","OK"),"")</f>
        <v/>
      </c>
      <c r="AY392" t="str">
        <f>IF(Table_dataReported[[#This Row],[sampleId]]&lt;&gt;"", IF(Table_dataReported[[#This Row],[conc]]="","Missing method of analysis","OK"),"")</f>
        <v/>
      </c>
    </row>
    <row r="393" spans="2:51" x14ac:dyDescent="0.45">
      <c r="B393" t="str">
        <f>IF(AND(Table_dataReported[[#This Row],[sampleId]]&lt;&gt;"",Table_dataReported[[#This Row],[specText]]&lt;&gt;""),_xlfn.CONCAT(Table_dataReported[[#This Row],[sampleId]],"_",Table_dataReported[[#This Row],[specText]]),"")</f>
        <v/>
      </c>
      <c r="I393" t="str">
        <f>IF(Table_dataReported[[#This Row],[traceElText]]&lt;&gt;"",VLOOKUP(Table_dataReported[[#This Row],[traceElText]],Table_traceEl[],2,FALSE),"")</f>
        <v/>
      </c>
      <c r="K393" t="str">
        <f>IF(Table_dataReported[[#This Row],[specText]]&lt;&gt;"",VLOOKUP(Table_dataReported[[#This Row],[specText]],Table_spec[],2,FALSE),"")</f>
        <v/>
      </c>
      <c r="N393" t="str">
        <f>IF(Table_dataReported[[#This Row],[unitText]]&lt;&gt;"",VLOOKUP(Table_dataReported[[#This Row],[unitText]],Table_unit[],2,FALSE),"")</f>
        <v/>
      </c>
      <c r="P393" t="str">
        <f>IF(Table_dataReported[[#This Row],[weightText]]&lt;&gt;"",VLOOKUP(Table_dataReported[[#This Row],[weightText]],Table_weight[],2,FALSE),"")</f>
        <v/>
      </c>
      <c r="R393" t="str">
        <f>IF(Table_dataReported[[#This Row],[methAnText]]&lt;&gt;"",VLOOKUP(Table_dataReported[[#This Row],[methAnText]],Table_methAn[],2,FALSE),"")</f>
        <v/>
      </c>
      <c r="AA393" t="str">
        <f>IF(Table_dataReported[[#This Row],[unitText2]]&lt;&gt;"",VLOOKUP(Table_dataReported[[#This Row],[unitText2]],Table_unit[],2,FALSE),"")</f>
        <v/>
      </c>
      <c r="AB393" t="str">
        <f>IF(Table_dataReported[[#This Row],[unitText2]]="%","dw","")</f>
        <v/>
      </c>
      <c r="AC393" t="str">
        <f>IF(Table_dataReported[[#This Row],[weightText2]]&lt;&gt;"",VLOOKUP(Table_dataReported[[#This Row],[weightText2]],Table_weight[],2,FALSE),"")</f>
        <v/>
      </c>
      <c r="AF393" t="str">
        <f>IF(Table_dataReported[[#This Row],[unitText3]]&lt;&gt;"",VLOOKUP(Table_dataReported[[#This Row],[unitText3]],Table_unit[],2,FALSE),"")</f>
        <v/>
      </c>
      <c r="AG393" t="str">
        <f>IF(Table_dataReported[[#This Row],[unitText3]]="%","dw","")</f>
        <v/>
      </c>
      <c r="AH393" t="str">
        <f>IF(Table_dataReported[[#This Row],[weightText3]]&lt;&gt;"",VLOOKUP(Table_dataReported[[#This Row],[weightText3]],Table_weight[],2,FALSE),"")</f>
        <v/>
      </c>
      <c r="AQ393" t="str">
        <f>IF(Table_dataReported[[#This Row],[sampleId]]&lt;&gt;"", IF(Table_dataReported[[#This Row],[recId]]="","Missing record identifier","OK"),"")</f>
        <v/>
      </c>
      <c r="AR393" t="str">
        <f>IF(Table_dataReported[[#This Row],[sampleId]]&lt;&gt;"", IF(Table_dataReported[[#This Row],[envComp]]="","Missing environmental compartment","OK"),"")</f>
        <v/>
      </c>
      <c r="AS393" t="str">
        <f>IF(Table_dataReported[[#This Row],[sampleId]]&lt;&gt;"", IF(Table_dataReported[[#This Row],[pristineLoc]]="","Missing pristine location","OK"),"")</f>
        <v/>
      </c>
      <c r="AT393" t="str">
        <f>IF(Table_dataReported[[#This Row],[sampleId]]&lt;&gt;"", IF(Table_dataReported[[#This Row],[sampleLocCM]]="","Missing sampling location","OK"),"")</f>
        <v/>
      </c>
      <c r="AU393" t="str">
        <f>IF(Table_dataReported[[#This Row],[sampleId]]&lt;&gt;"", IF(Table_dataReported[[#This Row],[sampleDate]]="","Missing sampling date","OK"),"")</f>
        <v/>
      </c>
      <c r="AV393" t="str">
        <f>IF(Table_dataReported[[#This Row],[sampleId]]&lt;&gt;"", IF(Table_dataReported[[#This Row],[traceElText]]="","Missing trace element","OK"),"")</f>
        <v/>
      </c>
      <c r="AW393" t="str">
        <f>IF(Table_dataReported[[#This Row],[sampleId]]&lt;&gt;"", IF(Table_dataReported[[#This Row],[specText]]="","Missing speciation","OK"),"")</f>
        <v/>
      </c>
      <c r="AX393" t="str">
        <f>IF(Table_dataReported[[#This Row],[sampleId]]&lt;&gt;"", IF(Table_dataReported[[#This Row],[conc]]="","Missing concentration","OK"),"")</f>
        <v/>
      </c>
      <c r="AY393" t="str">
        <f>IF(Table_dataReported[[#This Row],[sampleId]]&lt;&gt;"", IF(Table_dataReported[[#This Row],[conc]]="","Missing method of analysis","OK"),"")</f>
        <v/>
      </c>
    </row>
    <row r="394" spans="2:51" x14ac:dyDescent="0.45">
      <c r="B394" t="str">
        <f>IF(AND(Table_dataReported[[#This Row],[sampleId]]&lt;&gt;"",Table_dataReported[[#This Row],[specText]]&lt;&gt;""),_xlfn.CONCAT(Table_dataReported[[#This Row],[sampleId]],"_",Table_dataReported[[#This Row],[specText]]),"")</f>
        <v/>
      </c>
      <c r="I394" t="str">
        <f>IF(Table_dataReported[[#This Row],[traceElText]]&lt;&gt;"",VLOOKUP(Table_dataReported[[#This Row],[traceElText]],Table_traceEl[],2,FALSE),"")</f>
        <v/>
      </c>
      <c r="K394" t="str">
        <f>IF(Table_dataReported[[#This Row],[specText]]&lt;&gt;"",VLOOKUP(Table_dataReported[[#This Row],[specText]],Table_spec[],2,FALSE),"")</f>
        <v/>
      </c>
      <c r="N394" t="str">
        <f>IF(Table_dataReported[[#This Row],[unitText]]&lt;&gt;"",VLOOKUP(Table_dataReported[[#This Row],[unitText]],Table_unit[],2,FALSE),"")</f>
        <v/>
      </c>
      <c r="P394" t="str">
        <f>IF(Table_dataReported[[#This Row],[weightText]]&lt;&gt;"",VLOOKUP(Table_dataReported[[#This Row],[weightText]],Table_weight[],2,FALSE),"")</f>
        <v/>
      </c>
      <c r="R394" t="str">
        <f>IF(Table_dataReported[[#This Row],[methAnText]]&lt;&gt;"",VLOOKUP(Table_dataReported[[#This Row],[methAnText]],Table_methAn[],2,FALSE),"")</f>
        <v/>
      </c>
      <c r="AA394" t="str">
        <f>IF(Table_dataReported[[#This Row],[unitText2]]&lt;&gt;"",VLOOKUP(Table_dataReported[[#This Row],[unitText2]],Table_unit[],2,FALSE),"")</f>
        <v/>
      </c>
      <c r="AB394" t="str">
        <f>IF(Table_dataReported[[#This Row],[unitText2]]="%","dw","")</f>
        <v/>
      </c>
      <c r="AC394" t="str">
        <f>IF(Table_dataReported[[#This Row],[weightText2]]&lt;&gt;"",VLOOKUP(Table_dataReported[[#This Row],[weightText2]],Table_weight[],2,FALSE),"")</f>
        <v/>
      </c>
      <c r="AF394" t="str">
        <f>IF(Table_dataReported[[#This Row],[unitText3]]&lt;&gt;"",VLOOKUP(Table_dataReported[[#This Row],[unitText3]],Table_unit[],2,FALSE),"")</f>
        <v/>
      </c>
      <c r="AG394" t="str">
        <f>IF(Table_dataReported[[#This Row],[unitText3]]="%","dw","")</f>
        <v/>
      </c>
      <c r="AH394" t="str">
        <f>IF(Table_dataReported[[#This Row],[weightText3]]&lt;&gt;"",VLOOKUP(Table_dataReported[[#This Row],[weightText3]],Table_weight[],2,FALSE),"")</f>
        <v/>
      </c>
      <c r="AQ394" t="str">
        <f>IF(Table_dataReported[[#This Row],[sampleId]]&lt;&gt;"", IF(Table_dataReported[[#This Row],[recId]]="","Missing record identifier","OK"),"")</f>
        <v/>
      </c>
      <c r="AR394" t="str">
        <f>IF(Table_dataReported[[#This Row],[sampleId]]&lt;&gt;"", IF(Table_dataReported[[#This Row],[envComp]]="","Missing environmental compartment","OK"),"")</f>
        <v/>
      </c>
      <c r="AS394" t="str">
        <f>IF(Table_dataReported[[#This Row],[sampleId]]&lt;&gt;"", IF(Table_dataReported[[#This Row],[pristineLoc]]="","Missing pristine location","OK"),"")</f>
        <v/>
      </c>
      <c r="AT394" t="str">
        <f>IF(Table_dataReported[[#This Row],[sampleId]]&lt;&gt;"", IF(Table_dataReported[[#This Row],[sampleLocCM]]="","Missing sampling location","OK"),"")</f>
        <v/>
      </c>
      <c r="AU394" t="str">
        <f>IF(Table_dataReported[[#This Row],[sampleId]]&lt;&gt;"", IF(Table_dataReported[[#This Row],[sampleDate]]="","Missing sampling date","OK"),"")</f>
        <v/>
      </c>
      <c r="AV394" t="str">
        <f>IF(Table_dataReported[[#This Row],[sampleId]]&lt;&gt;"", IF(Table_dataReported[[#This Row],[traceElText]]="","Missing trace element","OK"),"")</f>
        <v/>
      </c>
      <c r="AW394" t="str">
        <f>IF(Table_dataReported[[#This Row],[sampleId]]&lt;&gt;"", IF(Table_dataReported[[#This Row],[specText]]="","Missing speciation","OK"),"")</f>
        <v/>
      </c>
      <c r="AX394" t="str">
        <f>IF(Table_dataReported[[#This Row],[sampleId]]&lt;&gt;"", IF(Table_dataReported[[#This Row],[conc]]="","Missing concentration","OK"),"")</f>
        <v/>
      </c>
      <c r="AY394" t="str">
        <f>IF(Table_dataReported[[#This Row],[sampleId]]&lt;&gt;"", IF(Table_dataReported[[#This Row],[conc]]="","Missing method of analysis","OK"),"")</f>
        <v/>
      </c>
    </row>
    <row r="395" spans="2:51" x14ac:dyDescent="0.45">
      <c r="B395" t="str">
        <f>IF(AND(Table_dataReported[[#This Row],[sampleId]]&lt;&gt;"",Table_dataReported[[#This Row],[specText]]&lt;&gt;""),_xlfn.CONCAT(Table_dataReported[[#This Row],[sampleId]],"_",Table_dataReported[[#This Row],[specText]]),"")</f>
        <v/>
      </c>
      <c r="I395" t="str">
        <f>IF(Table_dataReported[[#This Row],[traceElText]]&lt;&gt;"",VLOOKUP(Table_dataReported[[#This Row],[traceElText]],Table_traceEl[],2,FALSE),"")</f>
        <v/>
      </c>
      <c r="K395" t="str">
        <f>IF(Table_dataReported[[#This Row],[specText]]&lt;&gt;"",VLOOKUP(Table_dataReported[[#This Row],[specText]],Table_spec[],2,FALSE),"")</f>
        <v/>
      </c>
      <c r="N395" t="str">
        <f>IF(Table_dataReported[[#This Row],[unitText]]&lt;&gt;"",VLOOKUP(Table_dataReported[[#This Row],[unitText]],Table_unit[],2,FALSE),"")</f>
        <v/>
      </c>
      <c r="P395" t="str">
        <f>IF(Table_dataReported[[#This Row],[weightText]]&lt;&gt;"",VLOOKUP(Table_dataReported[[#This Row],[weightText]],Table_weight[],2,FALSE),"")</f>
        <v/>
      </c>
      <c r="R395" t="str">
        <f>IF(Table_dataReported[[#This Row],[methAnText]]&lt;&gt;"",VLOOKUP(Table_dataReported[[#This Row],[methAnText]],Table_methAn[],2,FALSE),"")</f>
        <v/>
      </c>
      <c r="AA395" t="str">
        <f>IF(Table_dataReported[[#This Row],[unitText2]]&lt;&gt;"",VLOOKUP(Table_dataReported[[#This Row],[unitText2]],Table_unit[],2,FALSE),"")</f>
        <v/>
      </c>
      <c r="AB395" t="str">
        <f>IF(Table_dataReported[[#This Row],[unitText2]]="%","dw","")</f>
        <v/>
      </c>
      <c r="AC395" t="str">
        <f>IF(Table_dataReported[[#This Row],[weightText2]]&lt;&gt;"",VLOOKUP(Table_dataReported[[#This Row],[weightText2]],Table_weight[],2,FALSE),"")</f>
        <v/>
      </c>
      <c r="AF395" t="str">
        <f>IF(Table_dataReported[[#This Row],[unitText3]]&lt;&gt;"",VLOOKUP(Table_dataReported[[#This Row],[unitText3]],Table_unit[],2,FALSE),"")</f>
        <v/>
      </c>
      <c r="AG395" t="str">
        <f>IF(Table_dataReported[[#This Row],[unitText3]]="%","dw","")</f>
        <v/>
      </c>
      <c r="AH395" t="str">
        <f>IF(Table_dataReported[[#This Row],[weightText3]]&lt;&gt;"",VLOOKUP(Table_dataReported[[#This Row],[weightText3]],Table_weight[],2,FALSE),"")</f>
        <v/>
      </c>
      <c r="AQ395" t="str">
        <f>IF(Table_dataReported[[#This Row],[sampleId]]&lt;&gt;"", IF(Table_dataReported[[#This Row],[recId]]="","Missing record identifier","OK"),"")</f>
        <v/>
      </c>
      <c r="AR395" t="str">
        <f>IF(Table_dataReported[[#This Row],[sampleId]]&lt;&gt;"", IF(Table_dataReported[[#This Row],[envComp]]="","Missing environmental compartment","OK"),"")</f>
        <v/>
      </c>
      <c r="AS395" t="str">
        <f>IF(Table_dataReported[[#This Row],[sampleId]]&lt;&gt;"", IF(Table_dataReported[[#This Row],[pristineLoc]]="","Missing pristine location","OK"),"")</f>
        <v/>
      </c>
      <c r="AT395" t="str">
        <f>IF(Table_dataReported[[#This Row],[sampleId]]&lt;&gt;"", IF(Table_dataReported[[#This Row],[sampleLocCM]]="","Missing sampling location","OK"),"")</f>
        <v/>
      </c>
      <c r="AU395" t="str">
        <f>IF(Table_dataReported[[#This Row],[sampleId]]&lt;&gt;"", IF(Table_dataReported[[#This Row],[sampleDate]]="","Missing sampling date","OK"),"")</f>
        <v/>
      </c>
      <c r="AV395" t="str">
        <f>IF(Table_dataReported[[#This Row],[sampleId]]&lt;&gt;"", IF(Table_dataReported[[#This Row],[traceElText]]="","Missing trace element","OK"),"")</f>
        <v/>
      </c>
      <c r="AW395" t="str">
        <f>IF(Table_dataReported[[#This Row],[sampleId]]&lt;&gt;"", IF(Table_dataReported[[#This Row],[specText]]="","Missing speciation","OK"),"")</f>
        <v/>
      </c>
      <c r="AX395" t="str">
        <f>IF(Table_dataReported[[#This Row],[sampleId]]&lt;&gt;"", IF(Table_dataReported[[#This Row],[conc]]="","Missing concentration","OK"),"")</f>
        <v/>
      </c>
      <c r="AY395" t="str">
        <f>IF(Table_dataReported[[#This Row],[sampleId]]&lt;&gt;"", IF(Table_dataReported[[#This Row],[conc]]="","Missing method of analysis","OK"),"")</f>
        <v/>
      </c>
    </row>
    <row r="396" spans="2:51" x14ac:dyDescent="0.45">
      <c r="B396" t="str">
        <f>IF(AND(Table_dataReported[[#This Row],[sampleId]]&lt;&gt;"",Table_dataReported[[#This Row],[specText]]&lt;&gt;""),_xlfn.CONCAT(Table_dataReported[[#This Row],[sampleId]],"_",Table_dataReported[[#This Row],[specText]]),"")</f>
        <v/>
      </c>
      <c r="I396" t="str">
        <f>IF(Table_dataReported[[#This Row],[traceElText]]&lt;&gt;"",VLOOKUP(Table_dataReported[[#This Row],[traceElText]],Table_traceEl[],2,FALSE),"")</f>
        <v/>
      </c>
      <c r="K396" t="str">
        <f>IF(Table_dataReported[[#This Row],[specText]]&lt;&gt;"",VLOOKUP(Table_dataReported[[#This Row],[specText]],Table_spec[],2,FALSE),"")</f>
        <v/>
      </c>
      <c r="N396" t="str">
        <f>IF(Table_dataReported[[#This Row],[unitText]]&lt;&gt;"",VLOOKUP(Table_dataReported[[#This Row],[unitText]],Table_unit[],2,FALSE),"")</f>
        <v/>
      </c>
      <c r="P396" t="str">
        <f>IF(Table_dataReported[[#This Row],[weightText]]&lt;&gt;"",VLOOKUP(Table_dataReported[[#This Row],[weightText]],Table_weight[],2,FALSE),"")</f>
        <v/>
      </c>
      <c r="R396" t="str">
        <f>IF(Table_dataReported[[#This Row],[methAnText]]&lt;&gt;"",VLOOKUP(Table_dataReported[[#This Row],[methAnText]],Table_methAn[],2,FALSE),"")</f>
        <v/>
      </c>
      <c r="AA396" t="str">
        <f>IF(Table_dataReported[[#This Row],[unitText2]]&lt;&gt;"",VLOOKUP(Table_dataReported[[#This Row],[unitText2]],Table_unit[],2,FALSE),"")</f>
        <v/>
      </c>
      <c r="AB396" t="str">
        <f>IF(Table_dataReported[[#This Row],[unitText2]]="%","dw","")</f>
        <v/>
      </c>
      <c r="AC396" t="str">
        <f>IF(Table_dataReported[[#This Row],[weightText2]]&lt;&gt;"",VLOOKUP(Table_dataReported[[#This Row],[weightText2]],Table_weight[],2,FALSE),"")</f>
        <v/>
      </c>
      <c r="AF396" t="str">
        <f>IF(Table_dataReported[[#This Row],[unitText3]]&lt;&gt;"",VLOOKUP(Table_dataReported[[#This Row],[unitText3]],Table_unit[],2,FALSE),"")</f>
        <v/>
      </c>
      <c r="AG396" t="str">
        <f>IF(Table_dataReported[[#This Row],[unitText3]]="%","dw","")</f>
        <v/>
      </c>
      <c r="AH396" t="str">
        <f>IF(Table_dataReported[[#This Row],[weightText3]]&lt;&gt;"",VLOOKUP(Table_dataReported[[#This Row],[weightText3]],Table_weight[],2,FALSE),"")</f>
        <v/>
      </c>
      <c r="AQ396" t="str">
        <f>IF(Table_dataReported[[#This Row],[sampleId]]&lt;&gt;"", IF(Table_dataReported[[#This Row],[recId]]="","Missing record identifier","OK"),"")</f>
        <v/>
      </c>
      <c r="AR396" t="str">
        <f>IF(Table_dataReported[[#This Row],[sampleId]]&lt;&gt;"", IF(Table_dataReported[[#This Row],[envComp]]="","Missing environmental compartment","OK"),"")</f>
        <v/>
      </c>
      <c r="AS396" t="str">
        <f>IF(Table_dataReported[[#This Row],[sampleId]]&lt;&gt;"", IF(Table_dataReported[[#This Row],[pristineLoc]]="","Missing pristine location","OK"),"")</f>
        <v/>
      </c>
      <c r="AT396" t="str">
        <f>IF(Table_dataReported[[#This Row],[sampleId]]&lt;&gt;"", IF(Table_dataReported[[#This Row],[sampleLocCM]]="","Missing sampling location","OK"),"")</f>
        <v/>
      </c>
      <c r="AU396" t="str">
        <f>IF(Table_dataReported[[#This Row],[sampleId]]&lt;&gt;"", IF(Table_dataReported[[#This Row],[sampleDate]]="","Missing sampling date","OK"),"")</f>
        <v/>
      </c>
      <c r="AV396" t="str">
        <f>IF(Table_dataReported[[#This Row],[sampleId]]&lt;&gt;"", IF(Table_dataReported[[#This Row],[traceElText]]="","Missing trace element","OK"),"")</f>
        <v/>
      </c>
      <c r="AW396" t="str">
        <f>IF(Table_dataReported[[#This Row],[sampleId]]&lt;&gt;"", IF(Table_dataReported[[#This Row],[specText]]="","Missing speciation","OK"),"")</f>
        <v/>
      </c>
      <c r="AX396" t="str">
        <f>IF(Table_dataReported[[#This Row],[sampleId]]&lt;&gt;"", IF(Table_dataReported[[#This Row],[conc]]="","Missing concentration","OK"),"")</f>
        <v/>
      </c>
      <c r="AY396" t="str">
        <f>IF(Table_dataReported[[#This Row],[sampleId]]&lt;&gt;"", IF(Table_dataReported[[#This Row],[conc]]="","Missing method of analysis","OK"),"")</f>
        <v/>
      </c>
    </row>
    <row r="397" spans="2:51" x14ac:dyDescent="0.45">
      <c r="B397" t="str">
        <f>IF(AND(Table_dataReported[[#This Row],[sampleId]]&lt;&gt;"",Table_dataReported[[#This Row],[specText]]&lt;&gt;""),_xlfn.CONCAT(Table_dataReported[[#This Row],[sampleId]],"_",Table_dataReported[[#This Row],[specText]]),"")</f>
        <v/>
      </c>
      <c r="I397" t="str">
        <f>IF(Table_dataReported[[#This Row],[traceElText]]&lt;&gt;"",VLOOKUP(Table_dataReported[[#This Row],[traceElText]],Table_traceEl[],2,FALSE),"")</f>
        <v/>
      </c>
      <c r="K397" t="str">
        <f>IF(Table_dataReported[[#This Row],[specText]]&lt;&gt;"",VLOOKUP(Table_dataReported[[#This Row],[specText]],Table_spec[],2,FALSE),"")</f>
        <v/>
      </c>
      <c r="N397" t="str">
        <f>IF(Table_dataReported[[#This Row],[unitText]]&lt;&gt;"",VLOOKUP(Table_dataReported[[#This Row],[unitText]],Table_unit[],2,FALSE),"")</f>
        <v/>
      </c>
      <c r="P397" t="str">
        <f>IF(Table_dataReported[[#This Row],[weightText]]&lt;&gt;"",VLOOKUP(Table_dataReported[[#This Row],[weightText]],Table_weight[],2,FALSE),"")</f>
        <v/>
      </c>
      <c r="R397" t="str">
        <f>IF(Table_dataReported[[#This Row],[methAnText]]&lt;&gt;"",VLOOKUP(Table_dataReported[[#This Row],[methAnText]],Table_methAn[],2,FALSE),"")</f>
        <v/>
      </c>
      <c r="AA397" t="str">
        <f>IF(Table_dataReported[[#This Row],[unitText2]]&lt;&gt;"",VLOOKUP(Table_dataReported[[#This Row],[unitText2]],Table_unit[],2,FALSE),"")</f>
        <v/>
      </c>
      <c r="AB397" t="str">
        <f>IF(Table_dataReported[[#This Row],[unitText2]]="%","dw","")</f>
        <v/>
      </c>
      <c r="AC397" t="str">
        <f>IF(Table_dataReported[[#This Row],[weightText2]]&lt;&gt;"",VLOOKUP(Table_dataReported[[#This Row],[weightText2]],Table_weight[],2,FALSE),"")</f>
        <v/>
      </c>
      <c r="AF397" t="str">
        <f>IF(Table_dataReported[[#This Row],[unitText3]]&lt;&gt;"",VLOOKUP(Table_dataReported[[#This Row],[unitText3]],Table_unit[],2,FALSE),"")</f>
        <v/>
      </c>
      <c r="AG397" t="str">
        <f>IF(Table_dataReported[[#This Row],[unitText3]]="%","dw","")</f>
        <v/>
      </c>
      <c r="AH397" t="str">
        <f>IF(Table_dataReported[[#This Row],[weightText3]]&lt;&gt;"",VLOOKUP(Table_dataReported[[#This Row],[weightText3]],Table_weight[],2,FALSE),"")</f>
        <v/>
      </c>
      <c r="AQ397" t="str">
        <f>IF(Table_dataReported[[#This Row],[sampleId]]&lt;&gt;"", IF(Table_dataReported[[#This Row],[recId]]="","Missing record identifier","OK"),"")</f>
        <v/>
      </c>
      <c r="AR397" t="str">
        <f>IF(Table_dataReported[[#This Row],[sampleId]]&lt;&gt;"", IF(Table_dataReported[[#This Row],[envComp]]="","Missing environmental compartment","OK"),"")</f>
        <v/>
      </c>
      <c r="AS397" t="str">
        <f>IF(Table_dataReported[[#This Row],[sampleId]]&lt;&gt;"", IF(Table_dataReported[[#This Row],[pristineLoc]]="","Missing pristine location","OK"),"")</f>
        <v/>
      </c>
      <c r="AT397" t="str">
        <f>IF(Table_dataReported[[#This Row],[sampleId]]&lt;&gt;"", IF(Table_dataReported[[#This Row],[sampleLocCM]]="","Missing sampling location","OK"),"")</f>
        <v/>
      </c>
      <c r="AU397" t="str">
        <f>IF(Table_dataReported[[#This Row],[sampleId]]&lt;&gt;"", IF(Table_dataReported[[#This Row],[sampleDate]]="","Missing sampling date","OK"),"")</f>
        <v/>
      </c>
      <c r="AV397" t="str">
        <f>IF(Table_dataReported[[#This Row],[sampleId]]&lt;&gt;"", IF(Table_dataReported[[#This Row],[traceElText]]="","Missing trace element","OK"),"")</f>
        <v/>
      </c>
      <c r="AW397" t="str">
        <f>IF(Table_dataReported[[#This Row],[sampleId]]&lt;&gt;"", IF(Table_dataReported[[#This Row],[specText]]="","Missing speciation","OK"),"")</f>
        <v/>
      </c>
      <c r="AX397" t="str">
        <f>IF(Table_dataReported[[#This Row],[sampleId]]&lt;&gt;"", IF(Table_dataReported[[#This Row],[conc]]="","Missing concentration","OK"),"")</f>
        <v/>
      </c>
      <c r="AY397" t="str">
        <f>IF(Table_dataReported[[#This Row],[sampleId]]&lt;&gt;"", IF(Table_dataReported[[#This Row],[conc]]="","Missing method of analysis","OK"),"")</f>
        <v/>
      </c>
    </row>
    <row r="398" spans="2:51" x14ac:dyDescent="0.45">
      <c r="B398" t="str">
        <f>IF(AND(Table_dataReported[[#This Row],[sampleId]]&lt;&gt;"",Table_dataReported[[#This Row],[specText]]&lt;&gt;""),_xlfn.CONCAT(Table_dataReported[[#This Row],[sampleId]],"_",Table_dataReported[[#This Row],[specText]]),"")</f>
        <v/>
      </c>
      <c r="I398" t="str">
        <f>IF(Table_dataReported[[#This Row],[traceElText]]&lt;&gt;"",VLOOKUP(Table_dataReported[[#This Row],[traceElText]],Table_traceEl[],2,FALSE),"")</f>
        <v/>
      </c>
      <c r="K398" t="str">
        <f>IF(Table_dataReported[[#This Row],[specText]]&lt;&gt;"",VLOOKUP(Table_dataReported[[#This Row],[specText]],Table_spec[],2,FALSE),"")</f>
        <v/>
      </c>
      <c r="N398" t="str">
        <f>IF(Table_dataReported[[#This Row],[unitText]]&lt;&gt;"",VLOOKUP(Table_dataReported[[#This Row],[unitText]],Table_unit[],2,FALSE),"")</f>
        <v/>
      </c>
      <c r="P398" t="str">
        <f>IF(Table_dataReported[[#This Row],[weightText]]&lt;&gt;"",VLOOKUP(Table_dataReported[[#This Row],[weightText]],Table_weight[],2,FALSE),"")</f>
        <v/>
      </c>
      <c r="R398" t="str">
        <f>IF(Table_dataReported[[#This Row],[methAnText]]&lt;&gt;"",VLOOKUP(Table_dataReported[[#This Row],[methAnText]],Table_methAn[],2,FALSE),"")</f>
        <v/>
      </c>
      <c r="AA398" t="str">
        <f>IF(Table_dataReported[[#This Row],[unitText2]]&lt;&gt;"",VLOOKUP(Table_dataReported[[#This Row],[unitText2]],Table_unit[],2,FALSE),"")</f>
        <v/>
      </c>
      <c r="AB398" t="str">
        <f>IF(Table_dataReported[[#This Row],[unitText2]]="%","dw","")</f>
        <v/>
      </c>
      <c r="AC398" t="str">
        <f>IF(Table_dataReported[[#This Row],[weightText2]]&lt;&gt;"",VLOOKUP(Table_dataReported[[#This Row],[weightText2]],Table_weight[],2,FALSE),"")</f>
        <v/>
      </c>
      <c r="AF398" t="str">
        <f>IF(Table_dataReported[[#This Row],[unitText3]]&lt;&gt;"",VLOOKUP(Table_dataReported[[#This Row],[unitText3]],Table_unit[],2,FALSE),"")</f>
        <v/>
      </c>
      <c r="AG398" t="str">
        <f>IF(Table_dataReported[[#This Row],[unitText3]]="%","dw","")</f>
        <v/>
      </c>
      <c r="AH398" t="str">
        <f>IF(Table_dataReported[[#This Row],[weightText3]]&lt;&gt;"",VLOOKUP(Table_dataReported[[#This Row],[weightText3]],Table_weight[],2,FALSE),"")</f>
        <v/>
      </c>
      <c r="AQ398" t="str">
        <f>IF(Table_dataReported[[#This Row],[sampleId]]&lt;&gt;"", IF(Table_dataReported[[#This Row],[recId]]="","Missing record identifier","OK"),"")</f>
        <v/>
      </c>
      <c r="AR398" t="str">
        <f>IF(Table_dataReported[[#This Row],[sampleId]]&lt;&gt;"", IF(Table_dataReported[[#This Row],[envComp]]="","Missing environmental compartment","OK"),"")</f>
        <v/>
      </c>
      <c r="AS398" t="str">
        <f>IF(Table_dataReported[[#This Row],[sampleId]]&lt;&gt;"", IF(Table_dataReported[[#This Row],[pristineLoc]]="","Missing pristine location","OK"),"")</f>
        <v/>
      </c>
      <c r="AT398" t="str">
        <f>IF(Table_dataReported[[#This Row],[sampleId]]&lt;&gt;"", IF(Table_dataReported[[#This Row],[sampleLocCM]]="","Missing sampling location","OK"),"")</f>
        <v/>
      </c>
      <c r="AU398" t="str">
        <f>IF(Table_dataReported[[#This Row],[sampleId]]&lt;&gt;"", IF(Table_dataReported[[#This Row],[sampleDate]]="","Missing sampling date","OK"),"")</f>
        <v/>
      </c>
      <c r="AV398" t="str">
        <f>IF(Table_dataReported[[#This Row],[sampleId]]&lt;&gt;"", IF(Table_dataReported[[#This Row],[traceElText]]="","Missing trace element","OK"),"")</f>
        <v/>
      </c>
      <c r="AW398" t="str">
        <f>IF(Table_dataReported[[#This Row],[sampleId]]&lt;&gt;"", IF(Table_dataReported[[#This Row],[specText]]="","Missing speciation","OK"),"")</f>
        <v/>
      </c>
      <c r="AX398" t="str">
        <f>IF(Table_dataReported[[#This Row],[sampleId]]&lt;&gt;"", IF(Table_dataReported[[#This Row],[conc]]="","Missing concentration","OK"),"")</f>
        <v/>
      </c>
      <c r="AY398" t="str">
        <f>IF(Table_dataReported[[#This Row],[sampleId]]&lt;&gt;"", IF(Table_dataReported[[#This Row],[conc]]="","Missing method of analysis","OK"),"")</f>
        <v/>
      </c>
    </row>
    <row r="399" spans="2:51" x14ac:dyDescent="0.45">
      <c r="B399" t="str">
        <f>IF(AND(Table_dataReported[[#This Row],[sampleId]]&lt;&gt;"",Table_dataReported[[#This Row],[specText]]&lt;&gt;""),_xlfn.CONCAT(Table_dataReported[[#This Row],[sampleId]],"_",Table_dataReported[[#This Row],[specText]]),"")</f>
        <v/>
      </c>
      <c r="I399" t="str">
        <f>IF(Table_dataReported[[#This Row],[traceElText]]&lt;&gt;"",VLOOKUP(Table_dataReported[[#This Row],[traceElText]],Table_traceEl[],2,FALSE),"")</f>
        <v/>
      </c>
      <c r="K399" t="str">
        <f>IF(Table_dataReported[[#This Row],[specText]]&lt;&gt;"",VLOOKUP(Table_dataReported[[#This Row],[specText]],Table_spec[],2,FALSE),"")</f>
        <v/>
      </c>
      <c r="N399" t="str">
        <f>IF(Table_dataReported[[#This Row],[unitText]]&lt;&gt;"",VLOOKUP(Table_dataReported[[#This Row],[unitText]],Table_unit[],2,FALSE),"")</f>
        <v/>
      </c>
      <c r="P399" t="str">
        <f>IF(Table_dataReported[[#This Row],[weightText]]&lt;&gt;"",VLOOKUP(Table_dataReported[[#This Row],[weightText]],Table_weight[],2,FALSE),"")</f>
        <v/>
      </c>
      <c r="R399" t="str">
        <f>IF(Table_dataReported[[#This Row],[methAnText]]&lt;&gt;"",VLOOKUP(Table_dataReported[[#This Row],[methAnText]],Table_methAn[],2,FALSE),"")</f>
        <v/>
      </c>
      <c r="AA399" t="str">
        <f>IF(Table_dataReported[[#This Row],[unitText2]]&lt;&gt;"",VLOOKUP(Table_dataReported[[#This Row],[unitText2]],Table_unit[],2,FALSE),"")</f>
        <v/>
      </c>
      <c r="AB399" t="str">
        <f>IF(Table_dataReported[[#This Row],[unitText2]]="%","dw","")</f>
        <v/>
      </c>
      <c r="AC399" t="str">
        <f>IF(Table_dataReported[[#This Row],[weightText2]]&lt;&gt;"",VLOOKUP(Table_dataReported[[#This Row],[weightText2]],Table_weight[],2,FALSE),"")</f>
        <v/>
      </c>
      <c r="AF399" t="str">
        <f>IF(Table_dataReported[[#This Row],[unitText3]]&lt;&gt;"",VLOOKUP(Table_dataReported[[#This Row],[unitText3]],Table_unit[],2,FALSE),"")</f>
        <v/>
      </c>
      <c r="AG399" t="str">
        <f>IF(Table_dataReported[[#This Row],[unitText3]]="%","dw","")</f>
        <v/>
      </c>
      <c r="AH399" t="str">
        <f>IF(Table_dataReported[[#This Row],[weightText3]]&lt;&gt;"",VLOOKUP(Table_dataReported[[#This Row],[weightText3]],Table_weight[],2,FALSE),"")</f>
        <v/>
      </c>
      <c r="AQ399" t="str">
        <f>IF(Table_dataReported[[#This Row],[sampleId]]&lt;&gt;"", IF(Table_dataReported[[#This Row],[recId]]="","Missing record identifier","OK"),"")</f>
        <v/>
      </c>
      <c r="AR399" t="str">
        <f>IF(Table_dataReported[[#This Row],[sampleId]]&lt;&gt;"", IF(Table_dataReported[[#This Row],[envComp]]="","Missing environmental compartment","OK"),"")</f>
        <v/>
      </c>
      <c r="AS399" t="str">
        <f>IF(Table_dataReported[[#This Row],[sampleId]]&lt;&gt;"", IF(Table_dataReported[[#This Row],[pristineLoc]]="","Missing pristine location","OK"),"")</f>
        <v/>
      </c>
      <c r="AT399" t="str">
        <f>IF(Table_dataReported[[#This Row],[sampleId]]&lt;&gt;"", IF(Table_dataReported[[#This Row],[sampleLocCM]]="","Missing sampling location","OK"),"")</f>
        <v/>
      </c>
      <c r="AU399" t="str">
        <f>IF(Table_dataReported[[#This Row],[sampleId]]&lt;&gt;"", IF(Table_dataReported[[#This Row],[sampleDate]]="","Missing sampling date","OK"),"")</f>
        <v/>
      </c>
      <c r="AV399" t="str">
        <f>IF(Table_dataReported[[#This Row],[sampleId]]&lt;&gt;"", IF(Table_dataReported[[#This Row],[traceElText]]="","Missing trace element","OK"),"")</f>
        <v/>
      </c>
      <c r="AW399" t="str">
        <f>IF(Table_dataReported[[#This Row],[sampleId]]&lt;&gt;"", IF(Table_dataReported[[#This Row],[specText]]="","Missing speciation","OK"),"")</f>
        <v/>
      </c>
      <c r="AX399" t="str">
        <f>IF(Table_dataReported[[#This Row],[sampleId]]&lt;&gt;"", IF(Table_dataReported[[#This Row],[conc]]="","Missing concentration","OK"),"")</f>
        <v/>
      </c>
      <c r="AY399" t="str">
        <f>IF(Table_dataReported[[#This Row],[sampleId]]&lt;&gt;"", IF(Table_dataReported[[#This Row],[conc]]="","Missing method of analysis","OK"),"")</f>
        <v/>
      </c>
    </row>
    <row r="400" spans="2:51" x14ac:dyDescent="0.45">
      <c r="B400" t="str">
        <f>IF(AND(Table_dataReported[[#This Row],[sampleId]]&lt;&gt;"",Table_dataReported[[#This Row],[specText]]&lt;&gt;""),_xlfn.CONCAT(Table_dataReported[[#This Row],[sampleId]],"_",Table_dataReported[[#This Row],[specText]]),"")</f>
        <v/>
      </c>
      <c r="I400" t="str">
        <f>IF(Table_dataReported[[#This Row],[traceElText]]&lt;&gt;"",VLOOKUP(Table_dataReported[[#This Row],[traceElText]],Table_traceEl[],2,FALSE),"")</f>
        <v/>
      </c>
      <c r="K400" t="str">
        <f>IF(Table_dataReported[[#This Row],[specText]]&lt;&gt;"",VLOOKUP(Table_dataReported[[#This Row],[specText]],Table_spec[],2,FALSE),"")</f>
        <v/>
      </c>
      <c r="N400" t="str">
        <f>IF(Table_dataReported[[#This Row],[unitText]]&lt;&gt;"",VLOOKUP(Table_dataReported[[#This Row],[unitText]],Table_unit[],2,FALSE),"")</f>
        <v/>
      </c>
      <c r="P400" t="str">
        <f>IF(Table_dataReported[[#This Row],[weightText]]&lt;&gt;"",VLOOKUP(Table_dataReported[[#This Row],[weightText]],Table_weight[],2,FALSE),"")</f>
        <v/>
      </c>
      <c r="R400" t="str">
        <f>IF(Table_dataReported[[#This Row],[methAnText]]&lt;&gt;"",VLOOKUP(Table_dataReported[[#This Row],[methAnText]],Table_methAn[],2,FALSE),"")</f>
        <v/>
      </c>
      <c r="AA400" t="str">
        <f>IF(Table_dataReported[[#This Row],[unitText2]]&lt;&gt;"",VLOOKUP(Table_dataReported[[#This Row],[unitText2]],Table_unit[],2,FALSE),"")</f>
        <v/>
      </c>
      <c r="AB400" t="str">
        <f>IF(Table_dataReported[[#This Row],[unitText2]]="%","dw","")</f>
        <v/>
      </c>
      <c r="AC400" t="str">
        <f>IF(Table_dataReported[[#This Row],[weightText2]]&lt;&gt;"",VLOOKUP(Table_dataReported[[#This Row],[weightText2]],Table_weight[],2,FALSE),"")</f>
        <v/>
      </c>
      <c r="AF400" t="str">
        <f>IF(Table_dataReported[[#This Row],[unitText3]]&lt;&gt;"",VLOOKUP(Table_dataReported[[#This Row],[unitText3]],Table_unit[],2,FALSE),"")</f>
        <v/>
      </c>
      <c r="AG400" t="str">
        <f>IF(Table_dataReported[[#This Row],[unitText3]]="%","dw","")</f>
        <v/>
      </c>
      <c r="AH400" t="str">
        <f>IF(Table_dataReported[[#This Row],[weightText3]]&lt;&gt;"",VLOOKUP(Table_dataReported[[#This Row],[weightText3]],Table_weight[],2,FALSE),"")</f>
        <v/>
      </c>
      <c r="AQ400" t="str">
        <f>IF(Table_dataReported[[#This Row],[sampleId]]&lt;&gt;"", IF(Table_dataReported[[#This Row],[recId]]="","Missing record identifier","OK"),"")</f>
        <v/>
      </c>
      <c r="AR400" t="str">
        <f>IF(Table_dataReported[[#This Row],[sampleId]]&lt;&gt;"", IF(Table_dataReported[[#This Row],[envComp]]="","Missing environmental compartment","OK"),"")</f>
        <v/>
      </c>
      <c r="AS400" t="str">
        <f>IF(Table_dataReported[[#This Row],[sampleId]]&lt;&gt;"", IF(Table_dataReported[[#This Row],[pristineLoc]]="","Missing pristine location","OK"),"")</f>
        <v/>
      </c>
      <c r="AT400" t="str">
        <f>IF(Table_dataReported[[#This Row],[sampleId]]&lt;&gt;"", IF(Table_dataReported[[#This Row],[sampleLocCM]]="","Missing sampling location","OK"),"")</f>
        <v/>
      </c>
      <c r="AU400" t="str">
        <f>IF(Table_dataReported[[#This Row],[sampleId]]&lt;&gt;"", IF(Table_dataReported[[#This Row],[sampleDate]]="","Missing sampling date","OK"),"")</f>
        <v/>
      </c>
      <c r="AV400" t="str">
        <f>IF(Table_dataReported[[#This Row],[sampleId]]&lt;&gt;"", IF(Table_dataReported[[#This Row],[traceElText]]="","Missing trace element","OK"),"")</f>
        <v/>
      </c>
      <c r="AW400" t="str">
        <f>IF(Table_dataReported[[#This Row],[sampleId]]&lt;&gt;"", IF(Table_dataReported[[#This Row],[specText]]="","Missing speciation","OK"),"")</f>
        <v/>
      </c>
      <c r="AX400" t="str">
        <f>IF(Table_dataReported[[#This Row],[sampleId]]&lt;&gt;"", IF(Table_dataReported[[#This Row],[conc]]="","Missing concentration","OK"),"")</f>
        <v/>
      </c>
      <c r="AY400" t="str">
        <f>IF(Table_dataReported[[#This Row],[sampleId]]&lt;&gt;"", IF(Table_dataReported[[#This Row],[conc]]="","Missing method of analysis","OK"),"")</f>
        <v/>
      </c>
    </row>
    <row r="401" spans="2:51" x14ac:dyDescent="0.45">
      <c r="B401" t="str">
        <f>IF(AND(Table_dataReported[[#This Row],[sampleId]]&lt;&gt;"",Table_dataReported[[#This Row],[specText]]&lt;&gt;""),_xlfn.CONCAT(Table_dataReported[[#This Row],[sampleId]],"_",Table_dataReported[[#This Row],[specText]]),"")</f>
        <v/>
      </c>
      <c r="I401" t="str">
        <f>IF(Table_dataReported[[#This Row],[traceElText]]&lt;&gt;"",VLOOKUP(Table_dataReported[[#This Row],[traceElText]],Table_traceEl[],2,FALSE),"")</f>
        <v/>
      </c>
      <c r="K401" t="str">
        <f>IF(Table_dataReported[[#This Row],[specText]]&lt;&gt;"",VLOOKUP(Table_dataReported[[#This Row],[specText]],Table_spec[],2,FALSE),"")</f>
        <v/>
      </c>
      <c r="N401" t="str">
        <f>IF(Table_dataReported[[#This Row],[unitText]]&lt;&gt;"",VLOOKUP(Table_dataReported[[#This Row],[unitText]],Table_unit[],2,FALSE),"")</f>
        <v/>
      </c>
      <c r="P401" t="str">
        <f>IF(Table_dataReported[[#This Row],[weightText]]&lt;&gt;"",VLOOKUP(Table_dataReported[[#This Row],[weightText]],Table_weight[],2,FALSE),"")</f>
        <v/>
      </c>
      <c r="R401" t="str">
        <f>IF(Table_dataReported[[#This Row],[methAnText]]&lt;&gt;"",VLOOKUP(Table_dataReported[[#This Row],[methAnText]],Table_methAn[],2,FALSE),"")</f>
        <v/>
      </c>
      <c r="AA401" t="str">
        <f>IF(Table_dataReported[[#This Row],[unitText2]]&lt;&gt;"",VLOOKUP(Table_dataReported[[#This Row],[unitText2]],Table_unit[],2,FALSE),"")</f>
        <v/>
      </c>
      <c r="AB401" t="str">
        <f>IF(Table_dataReported[[#This Row],[unitText2]]="%","dw","")</f>
        <v/>
      </c>
      <c r="AC401" t="str">
        <f>IF(Table_dataReported[[#This Row],[weightText2]]&lt;&gt;"",VLOOKUP(Table_dataReported[[#This Row],[weightText2]],Table_weight[],2,FALSE),"")</f>
        <v/>
      </c>
      <c r="AF401" t="str">
        <f>IF(Table_dataReported[[#This Row],[unitText3]]&lt;&gt;"",VLOOKUP(Table_dataReported[[#This Row],[unitText3]],Table_unit[],2,FALSE),"")</f>
        <v/>
      </c>
      <c r="AG401" t="str">
        <f>IF(Table_dataReported[[#This Row],[unitText3]]="%","dw","")</f>
        <v/>
      </c>
      <c r="AH401" t="str">
        <f>IF(Table_dataReported[[#This Row],[weightText3]]&lt;&gt;"",VLOOKUP(Table_dataReported[[#This Row],[weightText3]],Table_weight[],2,FALSE),"")</f>
        <v/>
      </c>
      <c r="AQ401" t="str">
        <f>IF(Table_dataReported[[#This Row],[sampleId]]&lt;&gt;"", IF(Table_dataReported[[#This Row],[recId]]="","Missing record identifier","OK"),"")</f>
        <v/>
      </c>
      <c r="AR401" t="str">
        <f>IF(Table_dataReported[[#This Row],[sampleId]]&lt;&gt;"", IF(Table_dataReported[[#This Row],[envComp]]="","Missing environmental compartment","OK"),"")</f>
        <v/>
      </c>
      <c r="AS401" t="str">
        <f>IF(Table_dataReported[[#This Row],[sampleId]]&lt;&gt;"", IF(Table_dataReported[[#This Row],[pristineLoc]]="","Missing pristine location","OK"),"")</f>
        <v/>
      </c>
      <c r="AT401" t="str">
        <f>IF(Table_dataReported[[#This Row],[sampleId]]&lt;&gt;"", IF(Table_dataReported[[#This Row],[sampleLocCM]]="","Missing sampling location","OK"),"")</f>
        <v/>
      </c>
      <c r="AU401" t="str">
        <f>IF(Table_dataReported[[#This Row],[sampleId]]&lt;&gt;"", IF(Table_dataReported[[#This Row],[sampleDate]]="","Missing sampling date","OK"),"")</f>
        <v/>
      </c>
      <c r="AV401" t="str">
        <f>IF(Table_dataReported[[#This Row],[sampleId]]&lt;&gt;"", IF(Table_dataReported[[#This Row],[traceElText]]="","Missing trace element","OK"),"")</f>
        <v/>
      </c>
      <c r="AW401" t="str">
        <f>IF(Table_dataReported[[#This Row],[sampleId]]&lt;&gt;"", IF(Table_dataReported[[#This Row],[specText]]="","Missing speciation","OK"),"")</f>
        <v/>
      </c>
      <c r="AX401" t="str">
        <f>IF(Table_dataReported[[#This Row],[sampleId]]&lt;&gt;"", IF(Table_dataReported[[#This Row],[conc]]="","Missing concentration","OK"),"")</f>
        <v/>
      </c>
      <c r="AY401" t="str">
        <f>IF(Table_dataReported[[#This Row],[sampleId]]&lt;&gt;"", IF(Table_dataReported[[#This Row],[conc]]="","Missing method of analysis","OK"),"")</f>
        <v/>
      </c>
    </row>
    <row r="402" spans="2:51" x14ac:dyDescent="0.45">
      <c r="B402" t="str">
        <f>IF(AND(Table_dataReported[[#This Row],[sampleId]]&lt;&gt;"",Table_dataReported[[#This Row],[specText]]&lt;&gt;""),_xlfn.CONCAT(Table_dataReported[[#This Row],[sampleId]],"_",Table_dataReported[[#This Row],[specText]]),"")</f>
        <v/>
      </c>
      <c r="I402" t="str">
        <f>IF(Table_dataReported[[#This Row],[traceElText]]&lt;&gt;"",VLOOKUP(Table_dataReported[[#This Row],[traceElText]],Table_traceEl[],2,FALSE),"")</f>
        <v/>
      </c>
      <c r="K402" t="str">
        <f>IF(Table_dataReported[[#This Row],[specText]]&lt;&gt;"",VLOOKUP(Table_dataReported[[#This Row],[specText]],Table_spec[],2,FALSE),"")</f>
        <v/>
      </c>
      <c r="N402" t="str">
        <f>IF(Table_dataReported[[#This Row],[unitText]]&lt;&gt;"",VLOOKUP(Table_dataReported[[#This Row],[unitText]],Table_unit[],2,FALSE),"")</f>
        <v/>
      </c>
      <c r="P402" t="str">
        <f>IF(Table_dataReported[[#This Row],[weightText]]&lt;&gt;"",VLOOKUP(Table_dataReported[[#This Row],[weightText]],Table_weight[],2,FALSE),"")</f>
        <v/>
      </c>
      <c r="R402" t="str">
        <f>IF(Table_dataReported[[#This Row],[methAnText]]&lt;&gt;"",VLOOKUP(Table_dataReported[[#This Row],[methAnText]],Table_methAn[],2,FALSE),"")</f>
        <v/>
      </c>
      <c r="AA402" t="str">
        <f>IF(Table_dataReported[[#This Row],[unitText2]]&lt;&gt;"",VLOOKUP(Table_dataReported[[#This Row],[unitText2]],Table_unit[],2,FALSE),"")</f>
        <v/>
      </c>
      <c r="AB402" t="str">
        <f>IF(Table_dataReported[[#This Row],[unitText2]]="%","dw","")</f>
        <v/>
      </c>
      <c r="AC402" t="str">
        <f>IF(Table_dataReported[[#This Row],[weightText2]]&lt;&gt;"",VLOOKUP(Table_dataReported[[#This Row],[weightText2]],Table_weight[],2,FALSE),"")</f>
        <v/>
      </c>
      <c r="AF402" t="str">
        <f>IF(Table_dataReported[[#This Row],[unitText3]]&lt;&gt;"",VLOOKUP(Table_dataReported[[#This Row],[unitText3]],Table_unit[],2,FALSE),"")</f>
        <v/>
      </c>
      <c r="AG402" t="str">
        <f>IF(Table_dataReported[[#This Row],[unitText3]]="%","dw","")</f>
        <v/>
      </c>
      <c r="AH402" t="str">
        <f>IF(Table_dataReported[[#This Row],[weightText3]]&lt;&gt;"",VLOOKUP(Table_dataReported[[#This Row],[weightText3]],Table_weight[],2,FALSE),"")</f>
        <v/>
      </c>
      <c r="AQ402" t="str">
        <f>IF(Table_dataReported[[#This Row],[sampleId]]&lt;&gt;"", IF(Table_dataReported[[#This Row],[recId]]="","Missing record identifier","OK"),"")</f>
        <v/>
      </c>
      <c r="AR402" t="str">
        <f>IF(Table_dataReported[[#This Row],[sampleId]]&lt;&gt;"", IF(Table_dataReported[[#This Row],[envComp]]="","Missing environmental compartment","OK"),"")</f>
        <v/>
      </c>
      <c r="AS402" t="str">
        <f>IF(Table_dataReported[[#This Row],[sampleId]]&lt;&gt;"", IF(Table_dataReported[[#This Row],[pristineLoc]]="","Missing pristine location","OK"),"")</f>
        <v/>
      </c>
      <c r="AT402" t="str">
        <f>IF(Table_dataReported[[#This Row],[sampleId]]&lt;&gt;"", IF(Table_dataReported[[#This Row],[sampleLocCM]]="","Missing sampling location","OK"),"")</f>
        <v/>
      </c>
      <c r="AU402" t="str">
        <f>IF(Table_dataReported[[#This Row],[sampleId]]&lt;&gt;"", IF(Table_dataReported[[#This Row],[sampleDate]]="","Missing sampling date","OK"),"")</f>
        <v/>
      </c>
      <c r="AV402" t="str">
        <f>IF(Table_dataReported[[#This Row],[sampleId]]&lt;&gt;"", IF(Table_dataReported[[#This Row],[traceElText]]="","Missing trace element","OK"),"")</f>
        <v/>
      </c>
      <c r="AW402" t="str">
        <f>IF(Table_dataReported[[#This Row],[sampleId]]&lt;&gt;"", IF(Table_dataReported[[#This Row],[specText]]="","Missing speciation","OK"),"")</f>
        <v/>
      </c>
      <c r="AX402" t="str">
        <f>IF(Table_dataReported[[#This Row],[sampleId]]&lt;&gt;"", IF(Table_dataReported[[#This Row],[conc]]="","Missing concentration","OK"),"")</f>
        <v/>
      </c>
      <c r="AY402" t="str">
        <f>IF(Table_dataReported[[#This Row],[sampleId]]&lt;&gt;"", IF(Table_dataReported[[#This Row],[conc]]="","Missing method of analysis","OK"),"")</f>
        <v/>
      </c>
    </row>
    <row r="403" spans="2:51" x14ac:dyDescent="0.45">
      <c r="B403" t="str">
        <f>IF(AND(Table_dataReported[[#This Row],[sampleId]]&lt;&gt;"",Table_dataReported[[#This Row],[specText]]&lt;&gt;""),_xlfn.CONCAT(Table_dataReported[[#This Row],[sampleId]],"_",Table_dataReported[[#This Row],[specText]]),"")</f>
        <v/>
      </c>
      <c r="I403" t="str">
        <f>IF(Table_dataReported[[#This Row],[traceElText]]&lt;&gt;"",VLOOKUP(Table_dataReported[[#This Row],[traceElText]],Table_traceEl[],2,FALSE),"")</f>
        <v/>
      </c>
      <c r="K403" t="str">
        <f>IF(Table_dataReported[[#This Row],[specText]]&lt;&gt;"",VLOOKUP(Table_dataReported[[#This Row],[specText]],Table_spec[],2,FALSE),"")</f>
        <v/>
      </c>
      <c r="N403" t="str">
        <f>IF(Table_dataReported[[#This Row],[unitText]]&lt;&gt;"",VLOOKUP(Table_dataReported[[#This Row],[unitText]],Table_unit[],2,FALSE),"")</f>
        <v/>
      </c>
      <c r="P403" t="str">
        <f>IF(Table_dataReported[[#This Row],[weightText]]&lt;&gt;"",VLOOKUP(Table_dataReported[[#This Row],[weightText]],Table_weight[],2,FALSE),"")</f>
        <v/>
      </c>
      <c r="R403" t="str">
        <f>IF(Table_dataReported[[#This Row],[methAnText]]&lt;&gt;"",VLOOKUP(Table_dataReported[[#This Row],[methAnText]],Table_methAn[],2,FALSE),"")</f>
        <v/>
      </c>
      <c r="AA403" t="str">
        <f>IF(Table_dataReported[[#This Row],[unitText2]]&lt;&gt;"",VLOOKUP(Table_dataReported[[#This Row],[unitText2]],Table_unit[],2,FALSE),"")</f>
        <v/>
      </c>
      <c r="AB403" t="str">
        <f>IF(Table_dataReported[[#This Row],[unitText2]]="%","dw","")</f>
        <v/>
      </c>
      <c r="AC403" t="str">
        <f>IF(Table_dataReported[[#This Row],[weightText2]]&lt;&gt;"",VLOOKUP(Table_dataReported[[#This Row],[weightText2]],Table_weight[],2,FALSE),"")</f>
        <v/>
      </c>
      <c r="AF403" t="str">
        <f>IF(Table_dataReported[[#This Row],[unitText3]]&lt;&gt;"",VLOOKUP(Table_dataReported[[#This Row],[unitText3]],Table_unit[],2,FALSE),"")</f>
        <v/>
      </c>
      <c r="AG403" t="str">
        <f>IF(Table_dataReported[[#This Row],[unitText3]]="%","dw","")</f>
        <v/>
      </c>
      <c r="AH403" t="str">
        <f>IF(Table_dataReported[[#This Row],[weightText3]]&lt;&gt;"",VLOOKUP(Table_dataReported[[#This Row],[weightText3]],Table_weight[],2,FALSE),"")</f>
        <v/>
      </c>
      <c r="AQ403" t="str">
        <f>IF(Table_dataReported[[#This Row],[sampleId]]&lt;&gt;"", IF(Table_dataReported[[#This Row],[recId]]="","Missing record identifier","OK"),"")</f>
        <v/>
      </c>
      <c r="AR403" t="str">
        <f>IF(Table_dataReported[[#This Row],[sampleId]]&lt;&gt;"", IF(Table_dataReported[[#This Row],[envComp]]="","Missing environmental compartment","OK"),"")</f>
        <v/>
      </c>
      <c r="AS403" t="str">
        <f>IF(Table_dataReported[[#This Row],[sampleId]]&lt;&gt;"", IF(Table_dataReported[[#This Row],[pristineLoc]]="","Missing pristine location","OK"),"")</f>
        <v/>
      </c>
      <c r="AT403" t="str">
        <f>IF(Table_dataReported[[#This Row],[sampleId]]&lt;&gt;"", IF(Table_dataReported[[#This Row],[sampleLocCM]]="","Missing sampling location","OK"),"")</f>
        <v/>
      </c>
      <c r="AU403" t="str">
        <f>IF(Table_dataReported[[#This Row],[sampleId]]&lt;&gt;"", IF(Table_dataReported[[#This Row],[sampleDate]]="","Missing sampling date","OK"),"")</f>
        <v/>
      </c>
      <c r="AV403" t="str">
        <f>IF(Table_dataReported[[#This Row],[sampleId]]&lt;&gt;"", IF(Table_dataReported[[#This Row],[traceElText]]="","Missing trace element","OK"),"")</f>
        <v/>
      </c>
      <c r="AW403" t="str">
        <f>IF(Table_dataReported[[#This Row],[sampleId]]&lt;&gt;"", IF(Table_dataReported[[#This Row],[specText]]="","Missing speciation","OK"),"")</f>
        <v/>
      </c>
      <c r="AX403" t="str">
        <f>IF(Table_dataReported[[#This Row],[sampleId]]&lt;&gt;"", IF(Table_dataReported[[#This Row],[conc]]="","Missing concentration","OK"),"")</f>
        <v/>
      </c>
      <c r="AY403" t="str">
        <f>IF(Table_dataReported[[#This Row],[sampleId]]&lt;&gt;"", IF(Table_dataReported[[#This Row],[conc]]="","Missing method of analysis","OK"),"")</f>
        <v/>
      </c>
    </row>
    <row r="404" spans="2:51" x14ac:dyDescent="0.45">
      <c r="B404" t="str">
        <f>IF(AND(Table_dataReported[[#This Row],[sampleId]]&lt;&gt;"",Table_dataReported[[#This Row],[specText]]&lt;&gt;""),_xlfn.CONCAT(Table_dataReported[[#This Row],[sampleId]],"_",Table_dataReported[[#This Row],[specText]]),"")</f>
        <v/>
      </c>
      <c r="I404" t="str">
        <f>IF(Table_dataReported[[#This Row],[traceElText]]&lt;&gt;"",VLOOKUP(Table_dataReported[[#This Row],[traceElText]],Table_traceEl[],2,FALSE),"")</f>
        <v/>
      </c>
      <c r="K404" t="str">
        <f>IF(Table_dataReported[[#This Row],[specText]]&lt;&gt;"",VLOOKUP(Table_dataReported[[#This Row],[specText]],Table_spec[],2,FALSE),"")</f>
        <v/>
      </c>
      <c r="N404" t="str">
        <f>IF(Table_dataReported[[#This Row],[unitText]]&lt;&gt;"",VLOOKUP(Table_dataReported[[#This Row],[unitText]],Table_unit[],2,FALSE),"")</f>
        <v/>
      </c>
      <c r="P404" t="str">
        <f>IF(Table_dataReported[[#This Row],[weightText]]&lt;&gt;"",VLOOKUP(Table_dataReported[[#This Row],[weightText]],Table_weight[],2,FALSE),"")</f>
        <v/>
      </c>
      <c r="R404" t="str">
        <f>IF(Table_dataReported[[#This Row],[methAnText]]&lt;&gt;"",VLOOKUP(Table_dataReported[[#This Row],[methAnText]],Table_methAn[],2,FALSE),"")</f>
        <v/>
      </c>
      <c r="AA404" t="str">
        <f>IF(Table_dataReported[[#This Row],[unitText2]]&lt;&gt;"",VLOOKUP(Table_dataReported[[#This Row],[unitText2]],Table_unit[],2,FALSE),"")</f>
        <v/>
      </c>
      <c r="AB404" t="str">
        <f>IF(Table_dataReported[[#This Row],[unitText2]]="%","dw","")</f>
        <v/>
      </c>
      <c r="AC404" t="str">
        <f>IF(Table_dataReported[[#This Row],[weightText2]]&lt;&gt;"",VLOOKUP(Table_dataReported[[#This Row],[weightText2]],Table_weight[],2,FALSE),"")</f>
        <v/>
      </c>
      <c r="AF404" t="str">
        <f>IF(Table_dataReported[[#This Row],[unitText3]]&lt;&gt;"",VLOOKUP(Table_dataReported[[#This Row],[unitText3]],Table_unit[],2,FALSE),"")</f>
        <v/>
      </c>
      <c r="AG404" t="str">
        <f>IF(Table_dataReported[[#This Row],[unitText3]]="%","dw","")</f>
        <v/>
      </c>
      <c r="AH404" t="str">
        <f>IF(Table_dataReported[[#This Row],[weightText3]]&lt;&gt;"",VLOOKUP(Table_dataReported[[#This Row],[weightText3]],Table_weight[],2,FALSE),"")</f>
        <v/>
      </c>
      <c r="AQ404" t="str">
        <f>IF(Table_dataReported[[#This Row],[sampleId]]&lt;&gt;"", IF(Table_dataReported[[#This Row],[recId]]="","Missing record identifier","OK"),"")</f>
        <v/>
      </c>
      <c r="AR404" t="str">
        <f>IF(Table_dataReported[[#This Row],[sampleId]]&lt;&gt;"", IF(Table_dataReported[[#This Row],[envComp]]="","Missing environmental compartment","OK"),"")</f>
        <v/>
      </c>
      <c r="AS404" t="str">
        <f>IF(Table_dataReported[[#This Row],[sampleId]]&lt;&gt;"", IF(Table_dataReported[[#This Row],[pristineLoc]]="","Missing pristine location","OK"),"")</f>
        <v/>
      </c>
      <c r="AT404" t="str">
        <f>IF(Table_dataReported[[#This Row],[sampleId]]&lt;&gt;"", IF(Table_dataReported[[#This Row],[sampleLocCM]]="","Missing sampling location","OK"),"")</f>
        <v/>
      </c>
      <c r="AU404" t="str">
        <f>IF(Table_dataReported[[#This Row],[sampleId]]&lt;&gt;"", IF(Table_dataReported[[#This Row],[sampleDate]]="","Missing sampling date","OK"),"")</f>
        <v/>
      </c>
      <c r="AV404" t="str">
        <f>IF(Table_dataReported[[#This Row],[sampleId]]&lt;&gt;"", IF(Table_dataReported[[#This Row],[traceElText]]="","Missing trace element","OK"),"")</f>
        <v/>
      </c>
      <c r="AW404" t="str">
        <f>IF(Table_dataReported[[#This Row],[sampleId]]&lt;&gt;"", IF(Table_dataReported[[#This Row],[specText]]="","Missing speciation","OK"),"")</f>
        <v/>
      </c>
      <c r="AX404" t="str">
        <f>IF(Table_dataReported[[#This Row],[sampleId]]&lt;&gt;"", IF(Table_dataReported[[#This Row],[conc]]="","Missing concentration","OK"),"")</f>
        <v/>
      </c>
      <c r="AY404" t="str">
        <f>IF(Table_dataReported[[#This Row],[sampleId]]&lt;&gt;"", IF(Table_dataReported[[#This Row],[conc]]="","Missing method of analysis","OK"),"")</f>
        <v/>
      </c>
    </row>
    <row r="405" spans="2:51" x14ac:dyDescent="0.45">
      <c r="B405" t="str">
        <f>IF(AND(Table_dataReported[[#This Row],[sampleId]]&lt;&gt;"",Table_dataReported[[#This Row],[specText]]&lt;&gt;""),_xlfn.CONCAT(Table_dataReported[[#This Row],[sampleId]],"_",Table_dataReported[[#This Row],[specText]]),"")</f>
        <v/>
      </c>
      <c r="I405" t="str">
        <f>IF(Table_dataReported[[#This Row],[traceElText]]&lt;&gt;"",VLOOKUP(Table_dataReported[[#This Row],[traceElText]],Table_traceEl[],2,FALSE),"")</f>
        <v/>
      </c>
      <c r="K405" t="str">
        <f>IF(Table_dataReported[[#This Row],[specText]]&lt;&gt;"",VLOOKUP(Table_dataReported[[#This Row],[specText]],Table_spec[],2,FALSE),"")</f>
        <v/>
      </c>
      <c r="N405" t="str">
        <f>IF(Table_dataReported[[#This Row],[unitText]]&lt;&gt;"",VLOOKUP(Table_dataReported[[#This Row],[unitText]],Table_unit[],2,FALSE),"")</f>
        <v/>
      </c>
      <c r="P405" t="str">
        <f>IF(Table_dataReported[[#This Row],[weightText]]&lt;&gt;"",VLOOKUP(Table_dataReported[[#This Row],[weightText]],Table_weight[],2,FALSE),"")</f>
        <v/>
      </c>
      <c r="R405" t="str">
        <f>IF(Table_dataReported[[#This Row],[methAnText]]&lt;&gt;"",VLOOKUP(Table_dataReported[[#This Row],[methAnText]],Table_methAn[],2,FALSE),"")</f>
        <v/>
      </c>
      <c r="AA405" t="str">
        <f>IF(Table_dataReported[[#This Row],[unitText2]]&lt;&gt;"",VLOOKUP(Table_dataReported[[#This Row],[unitText2]],Table_unit[],2,FALSE),"")</f>
        <v/>
      </c>
      <c r="AB405" t="str">
        <f>IF(Table_dataReported[[#This Row],[unitText2]]="%","dw","")</f>
        <v/>
      </c>
      <c r="AC405" t="str">
        <f>IF(Table_dataReported[[#This Row],[weightText2]]&lt;&gt;"",VLOOKUP(Table_dataReported[[#This Row],[weightText2]],Table_weight[],2,FALSE),"")</f>
        <v/>
      </c>
      <c r="AF405" t="str">
        <f>IF(Table_dataReported[[#This Row],[unitText3]]&lt;&gt;"",VLOOKUP(Table_dataReported[[#This Row],[unitText3]],Table_unit[],2,FALSE),"")</f>
        <v/>
      </c>
      <c r="AG405" t="str">
        <f>IF(Table_dataReported[[#This Row],[unitText3]]="%","dw","")</f>
        <v/>
      </c>
      <c r="AH405" t="str">
        <f>IF(Table_dataReported[[#This Row],[weightText3]]&lt;&gt;"",VLOOKUP(Table_dataReported[[#This Row],[weightText3]],Table_weight[],2,FALSE),"")</f>
        <v/>
      </c>
      <c r="AQ405" t="str">
        <f>IF(Table_dataReported[[#This Row],[sampleId]]&lt;&gt;"", IF(Table_dataReported[[#This Row],[recId]]="","Missing record identifier","OK"),"")</f>
        <v/>
      </c>
      <c r="AR405" t="str">
        <f>IF(Table_dataReported[[#This Row],[sampleId]]&lt;&gt;"", IF(Table_dataReported[[#This Row],[envComp]]="","Missing environmental compartment","OK"),"")</f>
        <v/>
      </c>
      <c r="AS405" t="str">
        <f>IF(Table_dataReported[[#This Row],[sampleId]]&lt;&gt;"", IF(Table_dataReported[[#This Row],[pristineLoc]]="","Missing pristine location","OK"),"")</f>
        <v/>
      </c>
      <c r="AT405" t="str">
        <f>IF(Table_dataReported[[#This Row],[sampleId]]&lt;&gt;"", IF(Table_dataReported[[#This Row],[sampleLocCM]]="","Missing sampling location","OK"),"")</f>
        <v/>
      </c>
      <c r="AU405" t="str">
        <f>IF(Table_dataReported[[#This Row],[sampleId]]&lt;&gt;"", IF(Table_dataReported[[#This Row],[sampleDate]]="","Missing sampling date","OK"),"")</f>
        <v/>
      </c>
      <c r="AV405" t="str">
        <f>IF(Table_dataReported[[#This Row],[sampleId]]&lt;&gt;"", IF(Table_dataReported[[#This Row],[traceElText]]="","Missing trace element","OK"),"")</f>
        <v/>
      </c>
      <c r="AW405" t="str">
        <f>IF(Table_dataReported[[#This Row],[sampleId]]&lt;&gt;"", IF(Table_dataReported[[#This Row],[specText]]="","Missing speciation","OK"),"")</f>
        <v/>
      </c>
      <c r="AX405" t="str">
        <f>IF(Table_dataReported[[#This Row],[sampleId]]&lt;&gt;"", IF(Table_dataReported[[#This Row],[conc]]="","Missing concentration","OK"),"")</f>
        <v/>
      </c>
      <c r="AY405" t="str">
        <f>IF(Table_dataReported[[#This Row],[sampleId]]&lt;&gt;"", IF(Table_dataReported[[#This Row],[conc]]="","Missing method of analysis","OK"),"")</f>
        <v/>
      </c>
    </row>
    <row r="406" spans="2:51" x14ac:dyDescent="0.45">
      <c r="B406" t="str">
        <f>IF(AND(Table_dataReported[[#This Row],[sampleId]]&lt;&gt;"",Table_dataReported[[#This Row],[specText]]&lt;&gt;""),_xlfn.CONCAT(Table_dataReported[[#This Row],[sampleId]],"_",Table_dataReported[[#This Row],[specText]]),"")</f>
        <v/>
      </c>
      <c r="I406" t="str">
        <f>IF(Table_dataReported[[#This Row],[traceElText]]&lt;&gt;"",VLOOKUP(Table_dataReported[[#This Row],[traceElText]],Table_traceEl[],2,FALSE),"")</f>
        <v/>
      </c>
      <c r="K406" t="str">
        <f>IF(Table_dataReported[[#This Row],[specText]]&lt;&gt;"",VLOOKUP(Table_dataReported[[#This Row],[specText]],Table_spec[],2,FALSE),"")</f>
        <v/>
      </c>
      <c r="N406" t="str">
        <f>IF(Table_dataReported[[#This Row],[unitText]]&lt;&gt;"",VLOOKUP(Table_dataReported[[#This Row],[unitText]],Table_unit[],2,FALSE),"")</f>
        <v/>
      </c>
      <c r="P406" t="str">
        <f>IF(Table_dataReported[[#This Row],[weightText]]&lt;&gt;"",VLOOKUP(Table_dataReported[[#This Row],[weightText]],Table_weight[],2,FALSE),"")</f>
        <v/>
      </c>
      <c r="R406" t="str">
        <f>IF(Table_dataReported[[#This Row],[methAnText]]&lt;&gt;"",VLOOKUP(Table_dataReported[[#This Row],[methAnText]],Table_methAn[],2,FALSE),"")</f>
        <v/>
      </c>
      <c r="AA406" t="str">
        <f>IF(Table_dataReported[[#This Row],[unitText2]]&lt;&gt;"",VLOOKUP(Table_dataReported[[#This Row],[unitText2]],Table_unit[],2,FALSE),"")</f>
        <v/>
      </c>
      <c r="AB406" t="str">
        <f>IF(Table_dataReported[[#This Row],[unitText2]]="%","dw","")</f>
        <v/>
      </c>
      <c r="AC406" t="str">
        <f>IF(Table_dataReported[[#This Row],[weightText2]]&lt;&gt;"",VLOOKUP(Table_dataReported[[#This Row],[weightText2]],Table_weight[],2,FALSE),"")</f>
        <v/>
      </c>
      <c r="AF406" t="str">
        <f>IF(Table_dataReported[[#This Row],[unitText3]]&lt;&gt;"",VLOOKUP(Table_dataReported[[#This Row],[unitText3]],Table_unit[],2,FALSE),"")</f>
        <v/>
      </c>
      <c r="AG406" t="str">
        <f>IF(Table_dataReported[[#This Row],[unitText3]]="%","dw","")</f>
        <v/>
      </c>
      <c r="AH406" t="str">
        <f>IF(Table_dataReported[[#This Row],[weightText3]]&lt;&gt;"",VLOOKUP(Table_dataReported[[#This Row],[weightText3]],Table_weight[],2,FALSE),"")</f>
        <v/>
      </c>
      <c r="AQ406" t="str">
        <f>IF(Table_dataReported[[#This Row],[sampleId]]&lt;&gt;"", IF(Table_dataReported[[#This Row],[recId]]="","Missing record identifier","OK"),"")</f>
        <v/>
      </c>
      <c r="AR406" t="str">
        <f>IF(Table_dataReported[[#This Row],[sampleId]]&lt;&gt;"", IF(Table_dataReported[[#This Row],[envComp]]="","Missing environmental compartment","OK"),"")</f>
        <v/>
      </c>
      <c r="AS406" t="str">
        <f>IF(Table_dataReported[[#This Row],[sampleId]]&lt;&gt;"", IF(Table_dataReported[[#This Row],[pristineLoc]]="","Missing pristine location","OK"),"")</f>
        <v/>
      </c>
      <c r="AT406" t="str">
        <f>IF(Table_dataReported[[#This Row],[sampleId]]&lt;&gt;"", IF(Table_dataReported[[#This Row],[sampleLocCM]]="","Missing sampling location","OK"),"")</f>
        <v/>
      </c>
      <c r="AU406" t="str">
        <f>IF(Table_dataReported[[#This Row],[sampleId]]&lt;&gt;"", IF(Table_dataReported[[#This Row],[sampleDate]]="","Missing sampling date","OK"),"")</f>
        <v/>
      </c>
      <c r="AV406" t="str">
        <f>IF(Table_dataReported[[#This Row],[sampleId]]&lt;&gt;"", IF(Table_dataReported[[#This Row],[traceElText]]="","Missing trace element","OK"),"")</f>
        <v/>
      </c>
      <c r="AW406" t="str">
        <f>IF(Table_dataReported[[#This Row],[sampleId]]&lt;&gt;"", IF(Table_dataReported[[#This Row],[specText]]="","Missing speciation","OK"),"")</f>
        <v/>
      </c>
      <c r="AX406" t="str">
        <f>IF(Table_dataReported[[#This Row],[sampleId]]&lt;&gt;"", IF(Table_dataReported[[#This Row],[conc]]="","Missing concentration","OK"),"")</f>
        <v/>
      </c>
      <c r="AY406" t="str">
        <f>IF(Table_dataReported[[#This Row],[sampleId]]&lt;&gt;"", IF(Table_dataReported[[#This Row],[conc]]="","Missing method of analysis","OK"),"")</f>
        <v/>
      </c>
    </row>
    <row r="407" spans="2:51" x14ac:dyDescent="0.45">
      <c r="B407" t="str">
        <f>IF(AND(Table_dataReported[[#This Row],[sampleId]]&lt;&gt;"",Table_dataReported[[#This Row],[specText]]&lt;&gt;""),_xlfn.CONCAT(Table_dataReported[[#This Row],[sampleId]],"_",Table_dataReported[[#This Row],[specText]]),"")</f>
        <v/>
      </c>
      <c r="I407" t="str">
        <f>IF(Table_dataReported[[#This Row],[traceElText]]&lt;&gt;"",VLOOKUP(Table_dataReported[[#This Row],[traceElText]],Table_traceEl[],2,FALSE),"")</f>
        <v/>
      </c>
      <c r="K407" t="str">
        <f>IF(Table_dataReported[[#This Row],[specText]]&lt;&gt;"",VLOOKUP(Table_dataReported[[#This Row],[specText]],Table_spec[],2,FALSE),"")</f>
        <v/>
      </c>
      <c r="N407" t="str">
        <f>IF(Table_dataReported[[#This Row],[unitText]]&lt;&gt;"",VLOOKUP(Table_dataReported[[#This Row],[unitText]],Table_unit[],2,FALSE),"")</f>
        <v/>
      </c>
      <c r="P407" t="str">
        <f>IF(Table_dataReported[[#This Row],[weightText]]&lt;&gt;"",VLOOKUP(Table_dataReported[[#This Row],[weightText]],Table_weight[],2,FALSE),"")</f>
        <v/>
      </c>
      <c r="R407" t="str">
        <f>IF(Table_dataReported[[#This Row],[methAnText]]&lt;&gt;"",VLOOKUP(Table_dataReported[[#This Row],[methAnText]],Table_methAn[],2,FALSE),"")</f>
        <v/>
      </c>
      <c r="AA407" t="str">
        <f>IF(Table_dataReported[[#This Row],[unitText2]]&lt;&gt;"",VLOOKUP(Table_dataReported[[#This Row],[unitText2]],Table_unit[],2,FALSE),"")</f>
        <v/>
      </c>
      <c r="AB407" t="str">
        <f>IF(Table_dataReported[[#This Row],[unitText2]]="%","dw","")</f>
        <v/>
      </c>
      <c r="AC407" t="str">
        <f>IF(Table_dataReported[[#This Row],[weightText2]]&lt;&gt;"",VLOOKUP(Table_dataReported[[#This Row],[weightText2]],Table_weight[],2,FALSE),"")</f>
        <v/>
      </c>
      <c r="AF407" t="str">
        <f>IF(Table_dataReported[[#This Row],[unitText3]]&lt;&gt;"",VLOOKUP(Table_dataReported[[#This Row],[unitText3]],Table_unit[],2,FALSE),"")</f>
        <v/>
      </c>
      <c r="AG407" t="str">
        <f>IF(Table_dataReported[[#This Row],[unitText3]]="%","dw","")</f>
        <v/>
      </c>
      <c r="AH407" t="str">
        <f>IF(Table_dataReported[[#This Row],[weightText3]]&lt;&gt;"",VLOOKUP(Table_dataReported[[#This Row],[weightText3]],Table_weight[],2,FALSE),"")</f>
        <v/>
      </c>
      <c r="AQ407" t="str">
        <f>IF(Table_dataReported[[#This Row],[sampleId]]&lt;&gt;"", IF(Table_dataReported[[#This Row],[recId]]="","Missing record identifier","OK"),"")</f>
        <v/>
      </c>
      <c r="AR407" t="str">
        <f>IF(Table_dataReported[[#This Row],[sampleId]]&lt;&gt;"", IF(Table_dataReported[[#This Row],[envComp]]="","Missing environmental compartment","OK"),"")</f>
        <v/>
      </c>
      <c r="AS407" t="str">
        <f>IF(Table_dataReported[[#This Row],[sampleId]]&lt;&gt;"", IF(Table_dataReported[[#This Row],[pristineLoc]]="","Missing pristine location","OK"),"")</f>
        <v/>
      </c>
      <c r="AT407" t="str">
        <f>IF(Table_dataReported[[#This Row],[sampleId]]&lt;&gt;"", IF(Table_dataReported[[#This Row],[sampleLocCM]]="","Missing sampling location","OK"),"")</f>
        <v/>
      </c>
      <c r="AU407" t="str">
        <f>IF(Table_dataReported[[#This Row],[sampleId]]&lt;&gt;"", IF(Table_dataReported[[#This Row],[sampleDate]]="","Missing sampling date","OK"),"")</f>
        <v/>
      </c>
      <c r="AV407" t="str">
        <f>IF(Table_dataReported[[#This Row],[sampleId]]&lt;&gt;"", IF(Table_dataReported[[#This Row],[traceElText]]="","Missing trace element","OK"),"")</f>
        <v/>
      </c>
      <c r="AW407" t="str">
        <f>IF(Table_dataReported[[#This Row],[sampleId]]&lt;&gt;"", IF(Table_dataReported[[#This Row],[specText]]="","Missing speciation","OK"),"")</f>
        <v/>
      </c>
      <c r="AX407" t="str">
        <f>IF(Table_dataReported[[#This Row],[sampleId]]&lt;&gt;"", IF(Table_dataReported[[#This Row],[conc]]="","Missing concentration","OK"),"")</f>
        <v/>
      </c>
      <c r="AY407" t="str">
        <f>IF(Table_dataReported[[#This Row],[sampleId]]&lt;&gt;"", IF(Table_dataReported[[#This Row],[conc]]="","Missing method of analysis","OK"),"")</f>
        <v/>
      </c>
    </row>
    <row r="408" spans="2:51" x14ac:dyDescent="0.45">
      <c r="B408" t="str">
        <f>IF(AND(Table_dataReported[[#This Row],[sampleId]]&lt;&gt;"",Table_dataReported[[#This Row],[specText]]&lt;&gt;""),_xlfn.CONCAT(Table_dataReported[[#This Row],[sampleId]],"_",Table_dataReported[[#This Row],[specText]]),"")</f>
        <v/>
      </c>
      <c r="I408" t="str">
        <f>IF(Table_dataReported[[#This Row],[traceElText]]&lt;&gt;"",VLOOKUP(Table_dataReported[[#This Row],[traceElText]],Table_traceEl[],2,FALSE),"")</f>
        <v/>
      </c>
      <c r="K408" t="str">
        <f>IF(Table_dataReported[[#This Row],[specText]]&lt;&gt;"",VLOOKUP(Table_dataReported[[#This Row],[specText]],Table_spec[],2,FALSE),"")</f>
        <v/>
      </c>
      <c r="N408" t="str">
        <f>IF(Table_dataReported[[#This Row],[unitText]]&lt;&gt;"",VLOOKUP(Table_dataReported[[#This Row],[unitText]],Table_unit[],2,FALSE),"")</f>
        <v/>
      </c>
      <c r="P408" t="str">
        <f>IF(Table_dataReported[[#This Row],[weightText]]&lt;&gt;"",VLOOKUP(Table_dataReported[[#This Row],[weightText]],Table_weight[],2,FALSE),"")</f>
        <v/>
      </c>
      <c r="R408" t="str">
        <f>IF(Table_dataReported[[#This Row],[methAnText]]&lt;&gt;"",VLOOKUP(Table_dataReported[[#This Row],[methAnText]],Table_methAn[],2,FALSE),"")</f>
        <v/>
      </c>
      <c r="AA408" t="str">
        <f>IF(Table_dataReported[[#This Row],[unitText2]]&lt;&gt;"",VLOOKUP(Table_dataReported[[#This Row],[unitText2]],Table_unit[],2,FALSE),"")</f>
        <v/>
      </c>
      <c r="AB408" t="str">
        <f>IF(Table_dataReported[[#This Row],[unitText2]]="%","dw","")</f>
        <v/>
      </c>
      <c r="AC408" t="str">
        <f>IF(Table_dataReported[[#This Row],[weightText2]]&lt;&gt;"",VLOOKUP(Table_dataReported[[#This Row],[weightText2]],Table_weight[],2,FALSE),"")</f>
        <v/>
      </c>
      <c r="AF408" t="str">
        <f>IF(Table_dataReported[[#This Row],[unitText3]]&lt;&gt;"",VLOOKUP(Table_dataReported[[#This Row],[unitText3]],Table_unit[],2,FALSE),"")</f>
        <v/>
      </c>
      <c r="AG408" t="str">
        <f>IF(Table_dataReported[[#This Row],[unitText3]]="%","dw","")</f>
        <v/>
      </c>
      <c r="AH408" t="str">
        <f>IF(Table_dataReported[[#This Row],[weightText3]]&lt;&gt;"",VLOOKUP(Table_dataReported[[#This Row],[weightText3]],Table_weight[],2,FALSE),"")</f>
        <v/>
      </c>
      <c r="AQ408" t="str">
        <f>IF(Table_dataReported[[#This Row],[sampleId]]&lt;&gt;"", IF(Table_dataReported[[#This Row],[recId]]="","Missing record identifier","OK"),"")</f>
        <v/>
      </c>
      <c r="AR408" t="str">
        <f>IF(Table_dataReported[[#This Row],[sampleId]]&lt;&gt;"", IF(Table_dataReported[[#This Row],[envComp]]="","Missing environmental compartment","OK"),"")</f>
        <v/>
      </c>
      <c r="AS408" t="str">
        <f>IF(Table_dataReported[[#This Row],[sampleId]]&lt;&gt;"", IF(Table_dataReported[[#This Row],[pristineLoc]]="","Missing pristine location","OK"),"")</f>
        <v/>
      </c>
      <c r="AT408" t="str">
        <f>IF(Table_dataReported[[#This Row],[sampleId]]&lt;&gt;"", IF(Table_dataReported[[#This Row],[sampleLocCM]]="","Missing sampling location","OK"),"")</f>
        <v/>
      </c>
      <c r="AU408" t="str">
        <f>IF(Table_dataReported[[#This Row],[sampleId]]&lt;&gt;"", IF(Table_dataReported[[#This Row],[sampleDate]]="","Missing sampling date","OK"),"")</f>
        <v/>
      </c>
      <c r="AV408" t="str">
        <f>IF(Table_dataReported[[#This Row],[sampleId]]&lt;&gt;"", IF(Table_dataReported[[#This Row],[traceElText]]="","Missing trace element","OK"),"")</f>
        <v/>
      </c>
      <c r="AW408" t="str">
        <f>IF(Table_dataReported[[#This Row],[sampleId]]&lt;&gt;"", IF(Table_dataReported[[#This Row],[specText]]="","Missing speciation","OK"),"")</f>
        <v/>
      </c>
      <c r="AX408" t="str">
        <f>IF(Table_dataReported[[#This Row],[sampleId]]&lt;&gt;"", IF(Table_dataReported[[#This Row],[conc]]="","Missing concentration","OK"),"")</f>
        <v/>
      </c>
      <c r="AY408" t="str">
        <f>IF(Table_dataReported[[#This Row],[sampleId]]&lt;&gt;"", IF(Table_dataReported[[#This Row],[conc]]="","Missing method of analysis","OK"),"")</f>
        <v/>
      </c>
    </row>
    <row r="409" spans="2:51" x14ac:dyDescent="0.45">
      <c r="B409" t="str">
        <f>IF(AND(Table_dataReported[[#This Row],[sampleId]]&lt;&gt;"",Table_dataReported[[#This Row],[specText]]&lt;&gt;""),_xlfn.CONCAT(Table_dataReported[[#This Row],[sampleId]],"_",Table_dataReported[[#This Row],[specText]]),"")</f>
        <v/>
      </c>
      <c r="I409" t="str">
        <f>IF(Table_dataReported[[#This Row],[traceElText]]&lt;&gt;"",VLOOKUP(Table_dataReported[[#This Row],[traceElText]],Table_traceEl[],2,FALSE),"")</f>
        <v/>
      </c>
      <c r="K409" t="str">
        <f>IF(Table_dataReported[[#This Row],[specText]]&lt;&gt;"",VLOOKUP(Table_dataReported[[#This Row],[specText]],Table_spec[],2,FALSE),"")</f>
        <v/>
      </c>
      <c r="N409" t="str">
        <f>IF(Table_dataReported[[#This Row],[unitText]]&lt;&gt;"",VLOOKUP(Table_dataReported[[#This Row],[unitText]],Table_unit[],2,FALSE),"")</f>
        <v/>
      </c>
      <c r="P409" t="str">
        <f>IF(Table_dataReported[[#This Row],[weightText]]&lt;&gt;"",VLOOKUP(Table_dataReported[[#This Row],[weightText]],Table_weight[],2,FALSE),"")</f>
        <v/>
      </c>
      <c r="R409" t="str">
        <f>IF(Table_dataReported[[#This Row],[methAnText]]&lt;&gt;"",VLOOKUP(Table_dataReported[[#This Row],[methAnText]],Table_methAn[],2,FALSE),"")</f>
        <v/>
      </c>
      <c r="AA409" t="str">
        <f>IF(Table_dataReported[[#This Row],[unitText2]]&lt;&gt;"",VLOOKUP(Table_dataReported[[#This Row],[unitText2]],Table_unit[],2,FALSE),"")</f>
        <v/>
      </c>
      <c r="AB409" t="str">
        <f>IF(Table_dataReported[[#This Row],[unitText2]]="%","dw","")</f>
        <v/>
      </c>
      <c r="AC409" t="str">
        <f>IF(Table_dataReported[[#This Row],[weightText2]]&lt;&gt;"",VLOOKUP(Table_dataReported[[#This Row],[weightText2]],Table_weight[],2,FALSE),"")</f>
        <v/>
      </c>
      <c r="AF409" t="str">
        <f>IF(Table_dataReported[[#This Row],[unitText3]]&lt;&gt;"",VLOOKUP(Table_dataReported[[#This Row],[unitText3]],Table_unit[],2,FALSE),"")</f>
        <v/>
      </c>
      <c r="AG409" t="str">
        <f>IF(Table_dataReported[[#This Row],[unitText3]]="%","dw","")</f>
        <v/>
      </c>
      <c r="AH409" t="str">
        <f>IF(Table_dataReported[[#This Row],[weightText3]]&lt;&gt;"",VLOOKUP(Table_dataReported[[#This Row],[weightText3]],Table_weight[],2,FALSE),"")</f>
        <v/>
      </c>
      <c r="AQ409" t="str">
        <f>IF(Table_dataReported[[#This Row],[sampleId]]&lt;&gt;"", IF(Table_dataReported[[#This Row],[recId]]="","Missing record identifier","OK"),"")</f>
        <v/>
      </c>
      <c r="AR409" t="str">
        <f>IF(Table_dataReported[[#This Row],[sampleId]]&lt;&gt;"", IF(Table_dataReported[[#This Row],[envComp]]="","Missing environmental compartment","OK"),"")</f>
        <v/>
      </c>
      <c r="AS409" t="str">
        <f>IF(Table_dataReported[[#This Row],[sampleId]]&lt;&gt;"", IF(Table_dataReported[[#This Row],[pristineLoc]]="","Missing pristine location","OK"),"")</f>
        <v/>
      </c>
      <c r="AT409" t="str">
        <f>IF(Table_dataReported[[#This Row],[sampleId]]&lt;&gt;"", IF(Table_dataReported[[#This Row],[sampleLocCM]]="","Missing sampling location","OK"),"")</f>
        <v/>
      </c>
      <c r="AU409" t="str">
        <f>IF(Table_dataReported[[#This Row],[sampleId]]&lt;&gt;"", IF(Table_dataReported[[#This Row],[sampleDate]]="","Missing sampling date","OK"),"")</f>
        <v/>
      </c>
      <c r="AV409" t="str">
        <f>IF(Table_dataReported[[#This Row],[sampleId]]&lt;&gt;"", IF(Table_dataReported[[#This Row],[traceElText]]="","Missing trace element","OK"),"")</f>
        <v/>
      </c>
      <c r="AW409" t="str">
        <f>IF(Table_dataReported[[#This Row],[sampleId]]&lt;&gt;"", IF(Table_dataReported[[#This Row],[specText]]="","Missing speciation","OK"),"")</f>
        <v/>
      </c>
      <c r="AX409" t="str">
        <f>IF(Table_dataReported[[#This Row],[sampleId]]&lt;&gt;"", IF(Table_dataReported[[#This Row],[conc]]="","Missing concentration","OK"),"")</f>
        <v/>
      </c>
      <c r="AY409" t="str">
        <f>IF(Table_dataReported[[#This Row],[sampleId]]&lt;&gt;"", IF(Table_dataReported[[#This Row],[conc]]="","Missing method of analysis","OK"),"")</f>
        <v/>
      </c>
    </row>
    <row r="410" spans="2:51" x14ac:dyDescent="0.45">
      <c r="B410" t="str">
        <f>IF(AND(Table_dataReported[[#This Row],[sampleId]]&lt;&gt;"",Table_dataReported[[#This Row],[specText]]&lt;&gt;""),_xlfn.CONCAT(Table_dataReported[[#This Row],[sampleId]],"_",Table_dataReported[[#This Row],[specText]]),"")</f>
        <v/>
      </c>
      <c r="I410" t="str">
        <f>IF(Table_dataReported[[#This Row],[traceElText]]&lt;&gt;"",VLOOKUP(Table_dataReported[[#This Row],[traceElText]],Table_traceEl[],2,FALSE),"")</f>
        <v/>
      </c>
      <c r="K410" t="str">
        <f>IF(Table_dataReported[[#This Row],[specText]]&lt;&gt;"",VLOOKUP(Table_dataReported[[#This Row],[specText]],Table_spec[],2,FALSE),"")</f>
        <v/>
      </c>
      <c r="N410" t="str">
        <f>IF(Table_dataReported[[#This Row],[unitText]]&lt;&gt;"",VLOOKUP(Table_dataReported[[#This Row],[unitText]],Table_unit[],2,FALSE),"")</f>
        <v/>
      </c>
      <c r="P410" t="str">
        <f>IF(Table_dataReported[[#This Row],[weightText]]&lt;&gt;"",VLOOKUP(Table_dataReported[[#This Row],[weightText]],Table_weight[],2,FALSE),"")</f>
        <v/>
      </c>
      <c r="R410" t="str">
        <f>IF(Table_dataReported[[#This Row],[methAnText]]&lt;&gt;"",VLOOKUP(Table_dataReported[[#This Row],[methAnText]],Table_methAn[],2,FALSE),"")</f>
        <v/>
      </c>
      <c r="AA410" t="str">
        <f>IF(Table_dataReported[[#This Row],[unitText2]]&lt;&gt;"",VLOOKUP(Table_dataReported[[#This Row],[unitText2]],Table_unit[],2,FALSE),"")</f>
        <v/>
      </c>
      <c r="AB410" t="str">
        <f>IF(Table_dataReported[[#This Row],[unitText2]]="%","dw","")</f>
        <v/>
      </c>
      <c r="AC410" t="str">
        <f>IF(Table_dataReported[[#This Row],[weightText2]]&lt;&gt;"",VLOOKUP(Table_dataReported[[#This Row],[weightText2]],Table_weight[],2,FALSE),"")</f>
        <v/>
      </c>
      <c r="AF410" t="str">
        <f>IF(Table_dataReported[[#This Row],[unitText3]]&lt;&gt;"",VLOOKUP(Table_dataReported[[#This Row],[unitText3]],Table_unit[],2,FALSE),"")</f>
        <v/>
      </c>
      <c r="AG410" t="str">
        <f>IF(Table_dataReported[[#This Row],[unitText3]]="%","dw","")</f>
        <v/>
      </c>
      <c r="AH410" t="str">
        <f>IF(Table_dataReported[[#This Row],[weightText3]]&lt;&gt;"",VLOOKUP(Table_dataReported[[#This Row],[weightText3]],Table_weight[],2,FALSE),"")</f>
        <v/>
      </c>
      <c r="AQ410" t="str">
        <f>IF(Table_dataReported[[#This Row],[sampleId]]&lt;&gt;"", IF(Table_dataReported[[#This Row],[recId]]="","Missing record identifier","OK"),"")</f>
        <v/>
      </c>
      <c r="AR410" t="str">
        <f>IF(Table_dataReported[[#This Row],[sampleId]]&lt;&gt;"", IF(Table_dataReported[[#This Row],[envComp]]="","Missing environmental compartment","OK"),"")</f>
        <v/>
      </c>
      <c r="AS410" t="str">
        <f>IF(Table_dataReported[[#This Row],[sampleId]]&lt;&gt;"", IF(Table_dataReported[[#This Row],[pristineLoc]]="","Missing pristine location","OK"),"")</f>
        <v/>
      </c>
      <c r="AT410" t="str">
        <f>IF(Table_dataReported[[#This Row],[sampleId]]&lt;&gt;"", IF(Table_dataReported[[#This Row],[sampleLocCM]]="","Missing sampling location","OK"),"")</f>
        <v/>
      </c>
      <c r="AU410" t="str">
        <f>IF(Table_dataReported[[#This Row],[sampleId]]&lt;&gt;"", IF(Table_dataReported[[#This Row],[sampleDate]]="","Missing sampling date","OK"),"")</f>
        <v/>
      </c>
      <c r="AV410" t="str">
        <f>IF(Table_dataReported[[#This Row],[sampleId]]&lt;&gt;"", IF(Table_dataReported[[#This Row],[traceElText]]="","Missing trace element","OK"),"")</f>
        <v/>
      </c>
      <c r="AW410" t="str">
        <f>IF(Table_dataReported[[#This Row],[sampleId]]&lt;&gt;"", IF(Table_dataReported[[#This Row],[specText]]="","Missing speciation","OK"),"")</f>
        <v/>
      </c>
      <c r="AX410" t="str">
        <f>IF(Table_dataReported[[#This Row],[sampleId]]&lt;&gt;"", IF(Table_dataReported[[#This Row],[conc]]="","Missing concentration","OK"),"")</f>
        <v/>
      </c>
      <c r="AY410" t="str">
        <f>IF(Table_dataReported[[#This Row],[sampleId]]&lt;&gt;"", IF(Table_dataReported[[#This Row],[conc]]="","Missing method of analysis","OK"),"")</f>
        <v/>
      </c>
    </row>
    <row r="411" spans="2:51" x14ac:dyDescent="0.45">
      <c r="B411" t="str">
        <f>IF(AND(Table_dataReported[[#This Row],[sampleId]]&lt;&gt;"",Table_dataReported[[#This Row],[specText]]&lt;&gt;""),_xlfn.CONCAT(Table_dataReported[[#This Row],[sampleId]],"_",Table_dataReported[[#This Row],[specText]]),"")</f>
        <v/>
      </c>
      <c r="I411" t="str">
        <f>IF(Table_dataReported[[#This Row],[traceElText]]&lt;&gt;"",VLOOKUP(Table_dataReported[[#This Row],[traceElText]],Table_traceEl[],2,FALSE),"")</f>
        <v/>
      </c>
      <c r="K411" t="str">
        <f>IF(Table_dataReported[[#This Row],[specText]]&lt;&gt;"",VLOOKUP(Table_dataReported[[#This Row],[specText]],Table_spec[],2,FALSE),"")</f>
        <v/>
      </c>
      <c r="N411" t="str">
        <f>IF(Table_dataReported[[#This Row],[unitText]]&lt;&gt;"",VLOOKUP(Table_dataReported[[#This Row],[unitText]],Table_unit[],2,FALSE),"")</f>
        <v/>
      </c>
      <c r="P411" t="str">
        <f>IF(Table_dataReported[[#This Row],[weightText]]&lt;&gt;"",VLOOKUP(Table_dataReported[[#This Row],[weightText]],Table_weight[],2,FALSE),"")</f>
        <v/>
      </c>
      <c r="R411" t="str">
        <f>IF(Table_dataReported[[#This Row],[methAnText]]&lt;&gt;"",VLOOKUP(Table_dataReported[[#This Row],[methAnText]],Table_methAn[],2,FALSE),"")</f>
        <v/>
      </c>
      <c r="AA411" t="str">
        <f>IF(Table_dataReported[[#This Row],[unitText2]]&lt;&gt;"",VLOOKUP(Table_dataReported[[#This Row],[unitText2]],Table_unit[],2,FALSE),"")</f>
        <v/>
      </c>
      <c r="AB411" t="str">
        <f>IF(Table_dataReported[[#This Row],[unitText2]]="%","dw","")</f>
        <v/>
      </c>
      <c r="AC411" t="str">
        <f>IF(Table_dataReported[[#This Row],[weightText2]]&lt;&gt;"",VLOOKUP(Table_dataReported[[#This Row],[weightText2]],Table_weight[],2,FALSE),"")</f>
        <v/>
      </c>
      <c r="AF411" t="str">
        <f>IF(Table_dataReported[[#This Row],[unitText3]]&lt;&gt;"",VLOOKUP(Table_dataReported[[#This Row],[unitText3]],Table_unit[],2,FALSE),"")</f>
        <v/>
      </c>
      <c r="AG411" t="str">
        <f>IF(Table_dataReported[[#This Row],[unitText3]]="%","dw","")</f>
        <v/>
      </c>
      <c r="AH411" t="str">
        <f>IF(Table_dataReported[[#This Row],[weightText3]]&lt;&gt;"",VLOOKUP(Table_dataReported[[#This Row],[weightText3]],Table_weight[],2,FALSE),"")</f>
        <v/>
      </c>
      <c r="AQ411" t="str">
        <f>IF(Table_dataReported[[#This Row],[sampleId]]&lt;&gt;"", IF(Table_dataReported[[#This Row],[recId]]="","Missing record identifier","OK"),"")</f>
        <v/>
      </c>
      <c r="AR411" t="str">
        <f>IF(Table_dataReported[[#This Row],[sampleId]]&lt;&gt;"", IF(Table_dataReported[[#This Row],[envComp]]="","Missing environmental compartment","OK"),"")</f>
        <v/>
      </c>
      <c r="AS411" t="str">
        <f>IF(Table_dataReported[[#This Row],[sampleId]]&lt;&gt;"", IF(Table_dataReported[[#This Row],[pristineLoc]]="","Missing pristine location","OK"),"")</f>
        <v/>
      </c>
      <c r="AT411" t="str">
        <f>IF(Table_dataReported[[#This Row],[sampleId]]&lt;&gt;"", IF(Table_dataReported[[#This Row],[sampleLocCM]]="","Missing sampling location","OK"),"")</f>
        <v/>
      </c>
      <c r="AU411" t="str">
        <f>IF(Table_dataReported[[#This Row],[sampleId]]&lt;&gt;"", IF(Table_dataReported[[#This Row],[sampleDate]]="","Missing sampling date","OK"),"")</f>
        <v/>
      </c>
      <c r="AV411" t="str">
        <f>IF(Table_dataReported[[#This Row],[sampleId]]&lt;&gt;"", IF(Table_dataReported[[#This Row],[traceElText]]="","Missing trace element","OK"),"")</f>
        <v/>
      </c>
      <c r="AW411" t="str">
        <f>IF(Table_dataReported[[#This Row],[sampleId]]&lt;&gt;"", IF(Table_dataReported[[#This Row],[specText]]="","Missing speciation","OK"),"")</f>
        <v/>
      </c>
      <c r="AX411" t="str">
        <f>IF(Table_dataReported[[#This Row],[sampleId]]&lt;&gt;"", IF(Table_dataReported[[#This Row],[conc]]="","Missing concentration","OK"),"")</f>
        <v/>
      </c>
      <c r="AY411" t="str">
        <f>IF(Table_dataReported[[#This Row],[sampleId]]&lt;&gt;"", IF(Table_dataReported[[#This Row],[conc]]="","Missing method of analysis","OK"),"")</f>
        <v/>
      </c>
    </row>
    <row r="412" spans="2:51" x14ac:dyDescent="0.45">
      <c r="B412" t="str">
        <f>IF(AND(Table_dataReported[[#This Row],[sampleId]]&lt;&gt;"",Table_dataReported[[#This Row],[specText]]&lt;&gt;""),_xlfn.CONCAT(Table_dataReported[[#This Row],[sampleId]],"_",Table_dataReported[[#This Row],[specText]]),"")</f>
        <v/>
      </c>
      <c r="I412" t="str">
        <f>IF(Table_dataReported[[#This Row],[traceElText]]&lt;&gt;"",VLOOKUP(Table_dataReported[[#This Row],[traceElText]],Table_traceEl[],2,FALSE),"")</f>
        <v/>
      </c>
      <c r="K412" t="str">
        <f>IF(Table_dataReported[[#This Row],[specText]]&lt;&gt;"",VLOOKUP(Table_dataReported[[#This Row],[specText]],Table_spec[],2,FALSE),"")</f>
        <v/>
      </c>
      <c r="N412" t="str">
        <f>IF(Table_dataReported[[#This Row],[unitText]]&lt;&gt;"",VLOOKUP(Table_dataReported[[#This Row],[unitText]],Table_unit[],2,FALSE),"")</f>
        <v/>
      </c>
      <c r="P412" t="str">
        <f>IF(Table_dataReported[[#This Row],[weightText]]&lt;&gt;"",VLOOKUP(Table_dataReported[[#This Row],[weightText]],Table_weight[],2,FALSE),"")</f>
        <v/>
      </c>
      <c r="R412" t="str">
        <f>IF(Table_dataReported[[#This Row],[methAnText]]&lt;&gt;"",VLOOKUP(Table_dataReported[[#This Row],[methAnText]],Table_methAn[],2,FALSE),"")</f>
        <v/>
      </c>
      <c r="AA412" t="str">
        <f>IF(Table_dataReported[[#This Row],[unitText2]]&lt;&gt;"",VLOOKUP(Table_dataReported[[#This Row],[unitText2]],Table_unit[],2,FALSE),"")</f>
        <v/>
      </c>
      <c r="AB412" t="str">
        <f>IF(Table_dataReported[[#This Row],[unitText2]]="%","dw","")</f>
        <v/>
      </c>
      <c r="AC412" t="str">
        <f>IF(Table_dataReported[[#This Row],[weightText2]]&lt;&gt;"",VLOOKUP(Table_dataReported[[#This Row],[weightText2]],Table_weight[],2,FALSE),"")</f>
        <v/>
      </c>
      <c r="AF412" t="str">
        <f>IF(Table_dataReported[[#This Row],[unitText3]]&lt;&gt;"",VLOOKUP(Table_dataReported[[#This Row],[unitText3]],Table_unit[],2,FALSE),"")</f>
        <v/>
      </c>
      <c r="AG412" t="str">
        <f>IF(Table_dataReported[[#This Row],[unitText3]]="%","dw","")</f>
        <v/>
      </c>
      <c r="AH412" t="str">
        <f>IF(Table_dataReported[[#This Row],[weightText3]]&lt;&gt;"",VLOOKUP(Table_dataReported[[#This Row],[weightText3]],Table_weight[],2,FALSE),"")</f>
        <v/>
      </c>
      <c r="AQ412" t="str">
        <f>IF(Table_dataReported[[#This Row],[sampleId]]&lt;&gt;"", IF(Table_dataReported[[#This Row],[recId]]="","Missing record identifier","OK"),"")</f>
        <v/>
      </c>
      <c r="AR412" t="str">
        <f>IF(Table_dataReported[[#This Row],[sampleId]]&lt;&gt;"", IF(Table_dataReported[[#This Row],[envComp]]="","Missing environmental compartment","OK"),"")</f>
        <v/>
      </c>
      <c r="AS412" t="str">
        <f>IF(Table_dataReported[[#This Row],[sampleId]]&lt;&gt;"", IF(Table_dataReported[[#This Row],[pristineLoc]]="","Missing pristine location","OK"),"")</f>
        <v/>
      </c>
      <c r="AT412" t="str">
        <f>IF(Table_dataReported[[#This Row],[sampleId]]&lt;&gt;"", IF(Table_dataReported[[#This Row],[sampleLocCM]]="","Missing sampling location","OK"),"")</f>
        <v/>
      </c>
      <c r="AU412" t="str">
        <f>IF(Table_dataReported[[#This Row],[sampleId]]&lt;&gt;"", IF(Table_dataReported[[#This Row],[sampleDate]]="","Missing sampling date","OK"),"")</f>
        <v/>
      </c>
      <c r="AV412" t="str">
        <f>IF(Table_dataReported[[#This Row],[sampleId]]&lt;&gt;"", IF(Table_dataReported[[#This Row],[traceElText]]="","Missing trace element","OK"),"")</f>
        <v/>
      </c>
      <c r="AW412" t="str">
        <f>IF(Table_dataReported[[#This Row],[sampleId]]&lt;&gt;"", IF(Table_dataReported[[#This Row],[specText]]="","Missing speciation","OK"),"")</f>
        <v/>
      </c>
      <c r="AX412" t="str">
        <f>IF(Table_dataReported[[#This Row],[sampleId]]&lt;&gt;"", IF(Table_dataReported[[#This Row],[conc]]="","Missing concentration","OK"),"")</f>
        <v/>
      </c>
      <c r="AY412" t="str">
        <f>IF(Table_dataReported[[#This Row],[sampleId]]&lt;&gt;"", IF(Table_dataReported[[#This Row],[conc]]="","Missing method of analysis","OK"),"")</f>
        <v/>
      </c>
    </row>
    <row r="413" spans="2:51" x14ac:dyDescent="0.45">
      <c r="B413" t="str">
        <f>IF(AND(Table_dataReported[[#This Row],[sampleId]]&lt;&gt;"",Table_dataReported[[#This Row],[specText]]&lt;&gt;""),_xlfn.CONCAT(Table_dataReported[[#This Row],[sampleId]],"_",Table_dataReported[[#This Row],[specText]]),"")</f>
        <v/>
      </c>
      <c r="I413" t="str">
        <f>IF(Table_dataReported[[#This Row],[traceElText]]&lt;&gt;"",VLOOKUP(Table_dataReported[[#This Row],[traceElText]],Table_traceEl[],2,FALSE),"")</f>
        <v/>
      </c>
      <c r="K413" t="str">
        <f>IF(Table_dataReported[[#This Row],[specText]]&lt;&gt;"",VLOOKUP(Table_dataReported[[#This Row],[specText]],Table_spec[],2,FALSE),"")</f>
        <v/>
      </c>
      <c r="N413" t="str">
        <f>IF(Table_dataReported[[#This Row],[unitText]]&lt;&gt;"",VLOOKUP(Table_dataReported[[#This Row],[unitText]],Table_unit[],2,FALSE),"")</f>
        <v/>
      </c>
      <c r="P413" t="str">
        <f>IF(Table_dataReported[[#This Row],[weightText]]&lt;&gt;"",VLOOKUP(Table_dataReported[[#This Row],[weightText]],Table_weight[],2,FALSE),"")</f>
        <v/>
      </c>
      <c r="R413" t="str">
        <f>IF(Table_dataReported[[#This Row],[methAnText]]&lt;&gt;"",VLOOKUP(Table_dataReported[[#This Row],[methAnText]],Table_methAn[],2,FALSE),"")</f>
        <v/>
      </c>
      <c r="AA413" t="str">
        <f>IF(Table_dataReported[[#This Row],[unitText2]]&lt;&gt;"",VLOOKUP(Table_dataReported[[#This Row],[unitText2]],Table_unit[],2,FALSE),"")</f>
        <v/>
      </c>
      <c r="AB413" t="str">
        <f>IF(Table_dataReported[[#This Row],[unitText2]]="%","dw","")</f>
        <v/>
      </c>
      <c r="AC413" t="str">
        <f>IF(Table_dataReported[[#This Row],[weightText2]]&lt;&gt;"",VLOOKUP(Table_dataReported[[#This Row],[weightText2]],Table_weight[],2,FALSE),"")</f>
        <v/>
      </c>
      <c r="AF413" t="str">
        <f>IF(Table_dataReported[[#This Row],[unitText3]]&lt;&gt;"",VLOOKUP(Table_dataReported[[#This Row],[unitText3]],Table_unit[],2,FALSE),"")</f>
        <v/>
      </c>
      <c r="AG413" t="str">
        <f>IF(Table_dataReported[[#This Row],[unitText3]]="%","dw","")</f>
        <v/>
      </c>
      <c r="AH413" t="str">
        <f>IF(Table_dataReported[[#This Row],[weightText3]]&lt;&gt;"",VLOOKUP(Table_dataReported[[#This Row],[weightText3]],Table_weight[],2,FALSE),"")</f>
        <v/>
      </c>
      <c r="AQ413" t="str">
        <f>IF(Table_dataReported[[#This Row],[sampleId]]&lt;&gt;"", IF(Table_dataReported[[#This Row],[recId]]="","Missing record identifier","OK"),"")</f>
        <v/>
      </c>
      <c r="AR413" t="str">
        <f>IF(Table_dataReported[[#This Row],[sampleId]]&lt;&gt;"", IF(Table_dataReported[[#This Row],[envComp]]="","Missing environmental compartment","OK"),"")</f>
        <v/>
      </c>
      <c r="AS413" t="str">
        <f>IF(Table_dataReported[[#This Row],[sampleId]]&lt;&gt;"", IF(Table_dataReported[[#This Row],[pristineLoc]]="","Missing pristine location","OK"),"")</f>
        <v/>
      </c>
      <c r="AT413" t="str">
        <f>IF(Table_dataReported[[#This Row],[sampleId]]&lt;&gt;"", IF(Table_dataReported[[#This Row],[sampleLocCM]]="","Missing sampling location","OK"),"")</f>
        <v/>
      </c>
      <c r="AU413" t="str">
        <f>IF(Table_dataReported[[#This Row],[sampleId]]&lt;&gt;"", IF(Table_dataReported[[#This Row],[sampleDate]]="","Missing sampling date","OK"),"")</f>
        <v/>
      </c>
      <c r="AV413" t="str">
        <f>IF(Table_dataReported[[#This Row],[sampleId]]&lt;&gt;"", IF(Table_dataReported[[#This Row],[traceElText]]="","Missing trace element","OK"),"")</f>
        <v/>
      </c>
      <c r="AW413" t="str">
        <f>IF(Table_dataReported[[#This Row],[sampleId]]&lt;&gt;"", IF(Table_dataReported[[#This Row],[specText]]="","Missing speciation","OK"),"")</f>
        <v/>
      </c>
      <c r="AX413" t="str">
        <f>IF(Table_dataReported[[#This Row],[sampleId]]&lt;&gt;"", IF(Table_dataReported[[#This Row],[conc]]="","Missing concentration","OK"),"")</f>
        <v/>
      </c>
      <c r="AY413" t="str">
        <f>IF(Table_dataReported[[#This Row],[sampleId]]&lt;&gt;"", IF(Table_dataReported[[#This Row],[conc]]="","Missing method of analysis","OK"),"")</f>
        <v/>
      </c>
    </row>
    <row r="414" spans="2:51" x14ac:dyDescent="0.45">
      <c r="B414" t="str">
        <f>IF(AND(Table_dataReported[[#This Row],[sampleId]]&lt;&gt;"",Table_dataReported[[#This Row],[specText]]&lt;&gt;""),_xlfn.CONCAT(Table_dataReported[[#This Row],[sampleId]],"_",Table_dataReported[[#This Row],[specText]]),"")</f>
        <v/>
      </c>
      <c r="I414" t="str">
        <f>IF(Table_dataReported[[#This Row],[traceElText]]&lt;&gt;"",VLOOKUP(Table_dataReported[[#This Row],[traceElText]],Table_traceEl[],2,FALSE),"")</f>
        <v/>
      </c>
      <c r="K414" t="str">
        <f>IF(Table_dataReported[[#This Row],[specText]]&lt;&gt;"",VLOOKUP(Table_dataReported[[#This Row],[specText]],Table_spec[],2,FALSE),"")</f>
        <v/>
      </c>
      <c r="N414" t="str">
        <f>IF(Table_dataReported[[#This Row],[unitText]]&lt;&gt;"",VLOOKUP(Table_dataReported[[#This Row],[unitText]],Table_unit[],2,FALSE),"")</f>
        <v/>
      </c>
      <c r="P414" t="str">
        <f>IF(Table_dataReported[[#This Row],[weightText]]&lt;&gt;"",VLOOKUP(Table_dataReported[[#This Row],[weightText]],Table_weight[],2,FALSE),"")</f>
        <v/>
      </c>
      <c r="R414" t="str">
        <f>IF(Table_dataReported[[#This Row],[methAnText]]&lt;&gt;"",VLOOKUP(Table_dataReported[[#This Row],[methAnText]],Table_methAn[],2,FALSE),"")</f>
        <v/>
      </c>
      <c r="AA414" t="str">
        <f>IF(Table_dataReported[[#This Row],[unitText2]]&lt;&gt;"",VLOOKUP(Table_dataReported[[#This Row],[unitText2]],Table_unit[],2,FALSE),"")</f>
        <v/>
      </c>
      <c r="AB414" t="str">
        <f>IF(Table_dataReported[[#This Row],[unitText2]]="%","dw","")</f>
        <v/>
      </c>
      <c r="AC414" t="str">
        <f>IF(Table_dataReported[[#This Row],[weightText2]]&lt;&gt;"",VLOOKUP(Table_dataReported[[#This Row],[weightText2]],Table_weight[],2,FALSE),"")</f>
        <v/>
      </c>
      <c r="AF414" t="str">
        <f>IF(Table_dataReported[[#This Row],[unitText3]]&lt;&gt;"",VLOOKUP(Table_dataReported[[#This Row],[unitText3]],Table_unit[],2,FALSE),"")</f>
        <v/>
      </c>
      <c r="AG414" t="str">
        <f>IF(Table_dataReported[[#This Row],[unitText3]]="%","dw","")</f>
        <v/>
      </c>
      <c r="AH414" t="str">
        <f>IF(Table_dataReported[[#This Row],[weightText3]]&lt;&gt;"",VLOOKUP(Table_dataReported[[#This Row],[weightText3]],Table_weight[],2,FALSE),"")</f>
        <v/>
      </c>
      <c r="AQ414" t="str">
        <f>IF(Table_dataReported[[#This Row],[sampleId]]&lt;&gt;"", IF(Table_dataReported[[#This Row],[recId]]="","Missing record identifier","OK"),"")</f>
        <v/>
      </c>
      <c r="AR414" t="str">
        <f>IF(Table_dataReported[[#This Row],[sampleId]]&lt;&gt;"", IF(Table_dataReported[[#This Row],[envComp]]="","Missing environmental compartment","OK"),"")</f>
        <v/>
      </c>
      <c r="AS414" t="str">
        <f>IF(Table_dataReported[[#This Row],[sampleId]]&lt;&gt;"", IF(Table_dataReported[[#This Row],[pristineLoc]]="","Missing pristine location","OK"),"")</f>
        <v/>
      </c>
      <c r="AT414" t="str">
        <f>IF(Table_dataReported[[#This Row],[sampleId]]&lt;&gt;"", IF(Table_dataReported[[#This Row],[sampleLocCM]]="","Missing sampling location","OK"),"")</f>
        <v/>
      </c>
      <c r="AU414" t="str">
        <f>IF(Table_dataReported[[#This Row],[sampleId]]&lt;&gt;"", IF(Table_dataReported[[#This Row],[sampleDate]]="","Missing sampling date","OK"),"")</f>
        <v/>
      </c>
      <c r="AV414" t="str">
        <f>IF(Table_dataReported[[#This Row],[sampleId]]&lt;&gt;"", IF(Table_dataReported[[#This Row],[traceElText]]="","Missing trace element","OK"),"")</f>
        <v/>
      </c>
      <c r="AW414" t="str">
        <f>IF(Table_dataReported[[#This Row],[sampleId]]&lt;&gt;"", IF(Table_dataReported[[#This Row],[specText]]="","Missing speciation","OK"),"")</f>
        <v/>
      </c>
      <c r="AX414" t="str">
        <f>IF(Table_dataReported[[#This Row],[sampleId]]&lt;&gt;"", IF(Table_dataReported[[#This Row],[conc]]="","Missing concentration","OK"),"")</f>
        <v/>
      </c>
      <c r="AY414" t="str">
        <f>IF(Table_dataReported[[#This Row],[sampleId]]&lt;&gt;"", IF(Table_dataReported[[#This Row],[conc]]="","Missing method of analysis","OK"),"")</f>
        <v/>
      </c>
    </row>
    <row r="415" spans="2:51" x14ac:dyDescent="0.45">
      <c r="B415" t="str">
        <f>IF(AND(Table_dataReported[[#This Row],[sampleId]]&lt;&gt;"",Table_dataReported[[#This Row],[specText]]&lt;&gt;""),_xlfn.CONCAT(Table_dataReported[[#This Row],[sampleId]],"_",Table_dataReported[[#This Row],[specText]]),"")</f>
        <v/>
      </c>
      <c r="I415" t="str">
        <f>IF(Table_dataReported[[#This Row],[traceElText]]&lt;&gt;"",VLOOKUP(Table_dataReported[[#This Row],[traceElText]],Table_traceEl[],2,FALSE),"")</f>
        <v/>
      </c>
      <c r="K415" t="str">
        <f>IF(Table_dataReported[[#This Row],[specText]]&lt;&gt;"",VLOOKUP(Table_dataReported[[#This Row],[specText]],Table_spec[],2,FALSE),"")</f>
        <v/>
      </c>
      <c r="N415" t="str">
        <f>IF(Table_dataReported[[#This Row],[unitText]]&lt;&gt;"",VLOOKUP(Table_dataReported[[#This Row],[unitText]],Table_unit[],2,FALSE),"")</f>
        <v/>
      </c>
      <c r="P415" t="str">
        <f>IF(Table_dataReported[[#This Row],[weightText]]&lt;&gt;"",VLOOKUP(Table_dataReported[[#This Row],[weightText]],Table_weight[],2,FALSE),"")</f>
        <v/>
      </c>
      <c r="R415" t="str">
        <f>IF(Table_dataReported[[#This Row],[methAnText]]&lt;&gt;"",VLOOKUP(Table_dataReported[[#This Row],[methAnText]],Table_methAn[],2,FALSE),"")</f>
        <v/>
      </c>
      <c r="AA415" t="str">
        <f>IF(Table_dataReported[[#This Row],[unitText2]]&lt;&gt;"",VLOOKUP(Table_dataReported[[#This Row],[unitText2]],Table_unit[],2,FALSE),"")</f>
        <v/>
      </c>
      <c r="AB415" t="str">
        <f>IF(Table_dataReported[[#This Row],[unitText2]]="%","dw","")</f>
        <v/>
      </c>
      <c r="AC415" t="str">
        <f>IF(Table_dataReported[[#This Row],[weightText2]]&lt;&gt;"",VLOOKUP(Table_dataReported[[#This Row],[weightText2]],Table_weight[],2,FALSE),"")</f>
        <v/>
      </c>
      <c r="AF415" t="str">
        <f>IF(Table_dataReported[[#This Row],[unitText3]]&lt;&gt;"",VLOOKUP(Table_dataReported[[#This Row],[unitText3]],Table_unit[],2,FALSE),"")</f>
        <v/>
      </c>
      <c r="AG415" t="str">
        <f>IF(Table_dataReported[[#This Row],[unitText3]]="%","dw","")</f>
        <v/>
      </c>
      <c r="AH415" t="str">
        <f>IF(Table_dataReported[[#This Row],[weightText3]]&lt;&gt;"",VLOOKUP(Table_dataReported[[#This Row],[weightText3]],Table_weight[],2,FALSE),"")</f>
        <v/>
      </c>
      <c r="AQ415" t="str">
        <f>IF(Table_dataReported[[#This Row],[sampleId]]&lt;&gt;"", IF(Table_dataReported[[#This Row],[recId]]="","Missing record identifier","OK"),"")</f>
        <v/>
      </c>
      <c r="AR415" t="str">
        <f>IF(Table_dataReported[[#This Row],[sampleId]]&lt;&gt;"", IF(Table_dataReported[[#This Row],[envComp]]="","Missing environmental compartment","OK"),"")</f>
        <v/>
      </c>
      <c r="AS415" t="str">
        <f>IF(Table_dataReported[[#This Row],[sampleId]]&lt;&gt;"", IF(Table_dataReported[[#This Row],[pristineLoc]]="","Missing pristine location","OK"),"")</f>
        <v/>
      </c>
      <c r="AT415" t="str">
        <f>IF(Table_dataReported[[#This Row],[sampleId]]&lt;&gt;"", IF(Table_dataReported[[#This Row],[sampleLocCM]]="","Missing sampling location","OK"),"")</f>
        <v/>
      </c>
      <c r="AU415" t="str">
        <f>IF(Table_dataReported[[#This Row],[sampleId]]&lt;&gt;"", IF(Table_dataReported[[#This Row],[sampleDate]]="","Missing sampling date","OK"),"")</f>
        <v/>
      </c>
      <c r="AV415" t="str">
        <f>IF(Table_dataReported[[#This Row],[sampleId]]&lt;&gt;"", IF(Table_dataReported[[#This Row],[traceElText]]="","Missing trace element","OK"),"")</f>
        <v/>
      </c>
      <c r="AW415" t="str">
        <f>IF(Table_dataReported[[#This Row],[sampleId]]&lt;&gt;"", IF(Table_dataReported[[#This Row],[specText]]="","Missing speciation","OK"),"")</f>
        <v/>
      </c>
      <c r="AX415" t="str">
        <f>IF(Table_dataReported[[#This Row],[sampleId]]&lt;&gt;"", IF(Table_dataReported[[#This Row],[conc]]="","Missing concentration","OK"),"")</f>
        <v/>
      </c>
      <c r="AY415" t="str">
        <f>IF(Table_dataReported[[#This Row],[sampleId]]&lt;&gt;"", IF(Table_dataReported[[#This Row],[conc]]="","Missing method of analysis","OK"),"")</f>
        <v/>
      </c>
    </row>
    <row r="416" spans="2:51" x14ac:dyDescent="0.45">
      <c r="B416" t="str">
        <f>IF(AND(Table_dataReported[[#This Row],[sampleId]]&lt;&gt;"",Table_dataReported[[#This Row],[specText]]&lt;&gt;""),_xlfn.CONCAT(Table_dataReported[[#This Row],[sampleId]],"_",Table_dataReported[[#This Row],[specText]]),"")</f>
        <v/>
      </c>
      <c r="I416" t="str">
        <f>IF(Table_dataReported[[#This Row],[traceElText]]&lt;&gt;"",VLOOKUP(Table_dataReported[[#This Row],[traceElText]],Table_traceEl[],2,FALSE),"")</f>
        <v/>
      </c>
      <c r="K416" t="str">
        <f>IF(Table_dataReported[[#This Row],[specText]]&lt;&gt;"",VLOOKUP(Table_dataReported[[#This Row],[specText]],Table_spec[],2,FALSE),"")</f>
        <v/>
      </c>
      <c r="N416" t="str">
        <f>IF(Table_dataReported[[#This Row],[unitText]]&lt;&gt;"",VLOOKUP(Table_dataReported[[#This Row],[unitText]],Table_unit[],2,FALSE),"")</f>
        <v/>
      </c>
      <c r="P416" t="str">
        <f>IF(Table_dataReported[[#This Row],[weightText]]&lt;&gt;"",VLOOKUP(Table_dataReported[[#This Row],[weightText]],Table_weight[],2,FALSE),"")</f>
        <v/>
      </c>
      <c r="R416" t="str">
        <f>IF(Table_dataReported[[#This Row],[methAnText]]&lt;&gt;"",VLOOKUP(Table_dataReported[[#This Row],[methAnText]],Table_methAn[],2,FALSE),"")</f>
        <v/>
      </c>
      <c r="AA416" t="str">
        <f>IF(Table_dataReported[[#This Row],[unitText2]]&lt;&gt;"",VLOOKUP(Table_dataReported[[#This Row],[unitText2]],Table_unit[],2,FALSE),"")</f>
        <v/>
      </c>
      <c r="AB416" t="str">
        <f>IF(Table_dataReported[[#This Row],[unitText2]]="%","dw","")</f>
        <v/>
      </c>
      <c r="AC416" t="str">
        <f>IF(Table_dataReported[[#This Row],[weightText2]]&lt;&gt;"",VLOOKUP(Table_dataReported[[#This Row],[weightText2]],Table_weight[],2,FALSE),"")</f>
        <v/>
      </c>
      <c r="AF416" t="str">
        <f>IF(Table_dataReported[[#This Row],[unitText3]]&lt;&gt;"",VLOOKUP(Table_dataReported[[#This Row],[unitText3]],Table_unit[],2,FALSE),"")</f>
        <v/>
      </c>
      <c r="AG416" t="str">
        <f>IF(Table_dataReported[[#This Row],[unitText3]]="%","dw","")</f>
        <v/>
      </c>
      <c r="AH416" t="str">
        <f>IF(Table_dataReported[[#This Row],[weightText3]]&lt;&gt;"",VLOOKUP(Table_dataReported[[#This Row],[weightText3]],Table_weight[],2,FALSE),"")</f>
        <v/>
      </c>
      <c r="AQ416" t="str">
        <f>IF(Table_dataReported[[#This Row],[sampleId]]&lt;&gt;"", IF(Table_dataReported[[#This Row],[recId]]="","Missing record identifier","OK"),"")</f>
        <v/>
      </c>
      <c r="AR416" t="str">
        <f>IF(Table_dataReported[[#This Row],[sampleId]]&lt;&gt;"", IF(Table_dataReported[[#This Row],[envComp]]="","Missing environmental compartment","OK"),"")</f>
        <v/>
      </c>
      <c r="AS416" t="str">
        <f>IF(Table_dataReported[[#This Row],[sampleId]]&lt;&gt;"", IF(Table_dataReported[[#This Row],[pristineLoc]]="","Missing pristine location","OK"),"")</f>
        <v/>
      </c>
      <c r="AT416" t="str">
        <f>IF(Table_dataReported[[#This Row],[sampleId]]&lt;&gt;"", IF(Table_dataReported[[#This Row],[sampleLocCM]]="","Missing sampling location","OK"),"")</f>
        <v/>
      </c>
      <c r="AU416" t="str">
        <f>IF(Table_dataReported[[#This Row],[sampleId]]&lt;&gt;"", IF(Table_dataReported[[#This Row],[sampleDate]]="","Missing sampling date","OK"),"")</f>
        <v/>
      </c>
      <c r="AV416" t="str">
        <f>IF(Table_dataReported[[#This Row],[sampleId]]&lt;&gt;"", IF(Table_dataReported[[#This Row],[traceElText]]="","Missing trace element","OK"),"")</f>
        <v/>
      </c>
      <c r="AW416" t="str">
        <f>IF(Table_dataReported[[#This Row],[sampleId]]&lt;&gt;"", IF(Table_dataReported[[#This Row],[specText]]="","Missing speciation","OK"),"")</f>
        <v/>
      </c>
      <c r="AX416" t="str">
        <f>IF(Table_dataReported[[#This Row],[sampleId]]&lt;&gt;"", IF(Table_dataReported[[#This Row],[conc]]="","Missing concentration","OK"),"")</f>
        <v/>
      </c>
      <c r="AY416" t="str">
        <f>IF(Table_dataReported[[#This Row],[sampleId]]&lt;&gt;"", IF(Table_dataReported[[#This Row],[conc]]="","Missing method of analysis","OK"),"")</f>
        <v/>
      </c>
    </row>
    <row r="417" spans="2:51" x14ac:dyDescent="0.45">
      <c r="B417" t="str">
        <f>IF(AND(Table_dataReported[[#This Row],[sampleId]]&lt;&gt;"",Table_dataReported[[#This Row],[specText]]&lt;&gt;""),_xlfn.CONCAT(Table_dataReported[[#This Row],[sampleId]],"_",Table_dataReported[[#This Row],[specText]]),"")</f>
        <v/>
      </c>
      <c r="I417" t="str">
        <f>IF(Table_dataReported[[#This Row],[traceElText]]&lt;&gt;"",VLOOKUP(Table_dataReported[[#This Row],[traceElText]],Table_traceEl[],2,FALSE),"")</f>
        <v/>
      </c>
      <c r="K417" t="str">
        <f>IF(Table_dataReported[[#This Row],[specText]]&lt;&gt;"",VLOOKUP(Table_dataReported[[#This Row],[specText]],Table_spec[],2,FALSE),"")</f>
        <v/>
      </c>
      <c r="N417" t="str">
        <f>IF(Table_dataReported[[#This Row],[unitText]]&lt;&gt;"",VLOOKUP(Table_dataReported[[#This Row],[unitText]],Table_unit[],2,FALSE),"")</f>
        <v/>
      </c>
      <c r="P417" t="str">
        <f>IF(Table_dataReported[[#This Row],[weightText]]&lt;&gt;"",VLOOKUP(Table_dataReported[[#This Row],[weightText]],Table_weight[],2,FALSE),"")</f>
        <v/>
      </c>
      <c r="R417" t="str">
        <f>IF(Table_dataReported[[#This Row],[methAnText]]&lt;&gt;"",VLOOKUP(Table_dataReported[[#This Row],[methAnText]],Table_methAn[],2,FALSE),"")</f>
        <v/>
      </c>
      <c r="AA417" t="str">
        <f>IF(Table_dataReported[[#This Row],[unitText2]]&lt;&gt;"",VLOOKUP(Table_dataReported[[#This Row],[unitText2]],Table_unit[],2,FALSE),"")</f>
        <v/>
      </c>
      <c r="AB417" t="str">
        <f>IF(Table_dataReported[[#This Row],[unitText2]]="%","dw","")</f>
        <v/>
      </c>
      <c r="AC417" t="str">
        <f>IF(Table_dataReported[[#This Row],[weightText2]]&lt;&gt;"",VLOOKUP(Table_dataReported[[#This Row],[weightText2]],Table_weight[],2,FALSE),"")</f>
        <v/>
      </c>
      <c r="AF417" t="str">
        <f>IF(Table_dataReported[[#This Row],[unitText3]]&lt;&gt;"",VLOOKUP(Table_dataReported[[#This Row],[unitText3]],Table_unit[],2,FALSE),"")</f>
        <v/>
      </c>
      <c r="AG417" t="str">
        <f>IF(Table_dataReported[[#This Row],[unitText3]]="%","dw","")</f>
        <v/>
      </c>
      <c r="AH417" t="str">
        <f>IF(Table_dataReported[[#This Row],[weightText3]]&lt;&gt;"",VLOOKUP(Table_dataReported[[#This Row],[weightText3]],Table_weight[],2,FALSE),"")</f>
        <v/>
      </c>
      <c r="AQ417" t="str">
        <f>IF(Table_dataReported[[#This Row],[sampleId]]&lt;&gt;"", IF(Table_dataReported[[#This Row],[recId]]="","Missing record identifier","OK"),"")</f>
        <v/>
      </c>
      <c r="AR417" t="str">
        <f>IF(Table_dataReported[[#This Row],[sampleId]]&lt;&gt;"", IF(Table_dataReported[[#This Row],[envComp]]="","Missing environmental compartment","OK"),"")</f>
        <v/>
      </c>
      <c r="AS417" t="str">
        <f>IF(Table_dataReported[[#This Row],[sampleId]]&lt;&gt;"", IF(Table_dataReported[[#This Row],[pristineLoc]]="","Missing pristine location","OK"),"")</f>
        <v/>
      </c>
      <c r="AT417" t="str">
        <f>IF(Table_dataReported[[#This Row],[sampleId]]&lt;&gt;"", IF(Table_dataReported[[#This Row],[sampleLocCM]]="","Missing sampling location","OK"),"")</f>
        <v/>
      </c>
      <c r="AU417" t="str">
        <f>IF(Table_dataReported[[#This Row],[sampleId]]&lt;&gt;"", IF(Table_dataReported[[#This Row],[sampleDate]]="","Missing sampling date","OK"),"")</f>
        <v/>
      </c>
      <c r="AV417" t="str">
        <f>IF(Table_dataReported[[#This Row],[sampleId]]&lt;&gt;"", IF(Table_dataReported[[#This Row],[traceElText]]="","Missing trace element","OK"),"")</f>
        <v/>
      </c>
      <c r="AW417" t="str">
        <f>IF(Table_dataReported[[#This Row],[sampleId]]&lt;&gt;"", IF(Table_dataReported[[#This Row],[specText]]="","Missing speciation","OK"),"")</f>
        <v/>
      </c>
      <c r="AX417" t="str">
        <f>IF(Table_dataReported[[#This Row],[sampleId]]&lt;&gt;"", IF(Table_dataReported[[#This Row],[conc]]="","Missing concentration","OK"),"")</f>
        <v/>
      </c>
      <c r="AY417" t="str">
        <f>IF(Table_dataReported[[#This Row],[sampleId]]&lt;&gt;"", IF(Table_dataReported[[#This Row],[conc]]="","Missing method of analysis","OK"),"")</f>
        <v/>
      </c>
    </row>
    <row r="418" spans="2:51" x14ac:dyDescent="0.45">
      <c r="B418" t="str">
        <f>IF(AND(Table_dataReported[[#This Row],[sampleId]]&lt;&gt;"",Table_dataReported[[#This Row],[specText]]&lt;&gt;""),_xlfn.CONCAT(Table_dataReported[[#This Row],[sampleId]],"_",Table_dataReported[[#This Row],[specText]]),"")</f>
        <v/>
      </c>
      <c r="I418" t="str">
        <f>IF(Table_dataReported[[#This Row],[traceElText]]&lt;&gt;"",VLOOKUP(Table_dataReported[[#This Row],[traceElText]],Table_traceEl[],2,FALSE),"")</f>
        <v/>
      </c>
      <c r="K418" t="str">
        <f>IF(Table_dataReported[[#This Row],[specText]]&lt;&gt;"",VLOOKUP(Table_dataReported[[#This Row],[specText]],Table_spec[],2,FALSE),"")</f>
        <v/>
      </c>
      <c r="N418" t="str">
        <f>IF(Table_dataReported[[#This Row],[unitText]]&lt;&gt;"",VLOOKUP(Table_dataReported[[#This Row],[unitText]],Table_unit[],2,FALSE),"")</f>
        <v/>
      </c>
      <c r="P418" t="str">
        <f>IF(Table_dataReported[[#This Row],[weightText]]&lt;&gt;"",VLOOKUP(Table_dataReported[[#This Row],[weightText]],Table_weight[],2,FALSE),"")</f>
        <v/>
      </c>
      <c r="R418" t="str">
        <f>IF(Table_dataReported[[#This Row],[methAnText]]&lt;&gt;"",VLOOKUP(Table_dataReported[[#This Row],[methAnText]],Table_methAn[],2,FALSE),"")</f>
        <v/>
      </c>
      <c r="AA418" t="str">
        <f>IF(Table_dataReported[[#This Row],[unitText2]]&lt;&gt;"",VLOOKUP(Table_dataReported[[#This Row],[unitText2]],Table_unit[],2,FALSE),"")</f>
        <v/>
      </c>
      <c r="AB418" t="str">
        <f>IF(Table_dataReported[[#This Row],[unitText2]]="%","dw","")</f>
        <v/>
      </c>
      <c r="AC418" t="str">
        <f>IF(Table_dataReported[[#This Row],[weightText2]]&lt;&gt;"",VLOOKUP(Table_dataReported[[#This Row],[weightText2]],Table_weight[],2,FALSE),"")</f>
        <v/>
      </c>
      <c r="AF418" t="str">
        <f>IF(Table_dataReported[[#This Row],[unitText3]]&lt;&gt;"",VLOOKUP(Table_dataReported[[#This Row],[unitText3]],Table_unit[],2,FALSE),"")</f>
        <v/>
      </c>
      <c r="AG418" t="str">
        <f>IF(Table_dataReported[[#This Row],[unitText3]]="%","dw","")</f>
        <v/>
      </c>
      <c r="AH418" t="str">
        <f>IF(Table_dataReported[[#This Row],[weightText3]]&lt;&gt;"",VLOOKUP(Table_dataReported[[#This Row],[weightText3]],Table_weight[],2,FALSE),"")</f>
        <v/>
      </c>
      <c r="AQ418" t="str">
        <f>IF(Table_dataReported[[#This Row],[sampleId]]&lt;&gt;"", IF(Table_dataReported[[#This Row],[recId]]="","Missing record identifier","OK"),"")</f>
        <v/>
      </c>
      <c r="AR418" t="str">
        <f>IF(Table_dataReported[[#This Row],[sampleId]]&lt;&gt;"", IF(Table_dataReported[[#This Row],[envComp]]="","Missing environmental compartment","OK"),"")</f>
        <v/>
      </c>
      <c r="AS418" t="str">
        <f>IF(Table_dataReported[[#This Row],[sampleId]]&lt;&gt;"", IF(Table_dataReported[[#This Row],[pristineLoc]]="","Missing pristine location","OK"),"")</f>
        <v/>
      </c>
      <c r="AT418" t="str">
        <f>IF(Table_dataReported[[#This Row],[sampleId]]&lt;&gt;"", IF(Table_dataReported[[#This Row],[sampleLocCM]]="","Missing sampling location","OK"),"")</f>
        <v/>
      </c>
      <c r="AU418" t="str">
        <f>IF(Table_dataReported[[#This Row],[sampleId]]&lt;&gt;"", IF(Table_dataReported[[#This Row],[sampleDate]]="","Missing sampling date","OK"),"")</f>
        <v/>
      </c>
      <c r="AV418" t="str">
        <f>IF(Table_dataReported[[#This Row],[sampleId]]&lt;&gt;"", IF(Table_dataReported[[#This Row],[traceElText]]="","Missing trace element","OK"),"")</f>
        <v/>
      </c>
      <c r="AW418" t="str">
        <f>IF(Table_dataReported[[#This Row],[sampleId]]&lt;&gt;"", IF(Table_dataReported[[#This Row],[specText]]="","Missing speciation","OK"),"")</f>
        <v/>
      </c>
      <c r="AX418" t="str">
        <f>IF(Table_dataReported[[#This Row],[sampleId]]&lt;&gt;"", IF(Table_dataReported[[#This Row],[conc]]="","Missing concentration","OK"),"")</f>
        <v/>
      </c>
      <c r="AY418" t="str">
        <f>IF(Table_dataReported[[#This Row],[sampleId]]&lt;&gt;"", IF(Table_dataReported[[#This Row],[conc]]="","Missing method of analysis","OK"),"")</f>
        <v/>
      </c>
    </row>
    <row r="419" spans="2:51" x14ac:dyDescent="0.45">
      <c r="B419" t="str">
        <f>IF(AND(Table_dataReported[[#This Row],[sampleId]]&lt;&gt;"",Table_dataReported[[#This Row],[specText]]&lt;&gt;""),_xlfn.CONCAT(Table_dataReported[[#This Row],[sampleId]],"_",Table_dataReported[[#This Row],[specText]]),"")</f>
        <v/>
      </c>
      <c r="I419" t="str">
        <f>IF(Table_dataReported[[#This Row],[traceElText]]&lt;&gt;"",VLOOKUP(Table_dataReported[[#This Row],[traceElText]],Table_traceEl[],2,FALSE),"")</f>
        <v/>
      </c>
      <c r="K419" t="str">
        <f>IF(Table_dataReported[[#This Row],[specText]]&lt;&gt;"",VLOOKUP(Table_dataReported[[#This Row],[specText]],Table_spec[],2,FALSE),"")</f>
        <v/>
      </c>
      <c r="N419" t="str">
        <f>IF(Table_dataReported[[#This Row],[unitText]]&lt;&gt;"",VLOOKUP(Table_dataReported[[#This Row],[unitText]],Table_unit[],2,FALSE),"")</f>
        <v/>
      </c>
      <c r="P419" t="str">
        <f>IF(Table_dataReported[[#This Row],[weightText]]&lt;&gt;"",VLOOKUP(Table_dataReported[[#This Row],[weightText]],Table_weight[],2,FALSE),"")</f>
        <v/>
      </c>
      <c r="R419" t="str">
        <f>IF(Table_dataReported[[#This Row],[methAnText]]&lt;&gt;"",VLOOKUP(Table_dataReported[[#This Row],[methAnText]],Table_methAn[],2,FALSE),"")</f>
        <v/>
      </c>
      <c r="AA419" t="str">
        <f>IF(Table_dataReported[[#This Row],[unitText2]]&lt;&gt;"",VLOOKUP(Table_dataReported[[#This Row],[unitText2]],Table_unit[],2,FALSE),"")</f>
        <v/>
      </c>
      <c r="AB419" t="str">
        <f>IF(Table_dataReported[[#This Row],[unitText2]]="%","dw","")</f>
        <v/>
      </c>
      <c r="AC419" t="str">
        <f>IF(Table_dataReported[[#This Row],[weightText2]]&lt;&gt;"",VLOOKUP(Table_dataReported[[#This Row],[weightText2]],Table_weight[],2,FALSE),"")</f>
        <v/>
      </c>
      <c r="AF419" t="str">
        <f>IF(Table_dataReported[[#This Row],[unitText3]]&lt;&gt;"",VLOOKUP(Table_dataReported[[#This Row],[unitText3]],Table_unit[],2,FALSE),"")</f>
        <v/>
      </c>
      <c r="AG419" t="str">
        <f>IF(Table_dataReported[[#This Row],[unitText3]]="%","dw","")</f>
        <v/>
      </c>
      <c r="AH419" t="str">
        <f>IF(Table_dataReported[[#This Row],[weightText3]]&lt;&gt;"",VLOOKUP(Table_dataReported[[#This Row],[weightText3]],Table_weight[],2,FALSE),"")</f>
        <v/>
      </c>
      <c r="AQ419" t="str">
        <f>IF(Table_dataReported[[#This Row],[sampleId]]&lt;&gt;"", IF(Table_dataReported[[#This Row],[recId]]="","Missing record identifier","OK"),"")</f>
        <v/>
      </c>
      <c r="AR419" t="str">
        <f>IF(Table_dataReported[[#This Row],[sampleId]]&lt;&gt;"", IF(Table_dataReported[[#This Row],[envComp]]="","Missing environmental compartment","OK"),"")</f>
        <v/>
      </c>
      <c r="AS419" t="str">
        <f>IF(Table_dataReported[[#This Row],[sampleId]]&lt;&gt;"", IF(Table_dataReported[[#This Row],[pristineLoc]]="","Missing pristine location","OK"),"")</f>
        <v/>
      </c>
      <c r="AT419" t="str">
        <f>IF(Table_dataReported[[#This Row],[sampleId]]&lt;&gt;"", IF(Table_dataReported[[#This Row],[sampleLocCM]]="","Missing sampling location","OK"),"")</f>
        <v/>
      </c>
      <c r="AU419" t="str">
        <f>IF(Table_dataReported[[#This Row],[sampleId]]&lt;&gt;"", IF(Table_dataReported[[#This Row],[sampleDate]]="","Missing sampling date","OK"),"")</f>
        <v/>
      </c>
      <c r="AV419" t="str">
        <f>IF(Table_dataReported[[#This Row],[sampleId]]&lt;&gt;"", IF(Table_dataReported[[#This Row],[traceElText]]="","Missing trace element","OK"),"")</f>
        <v/>
      </c>
      <c r="AW419" t="str">
        <f>IF(Table_dataReported[[#This Row],[sampleId]]&lt;&gt;"", IF(Table_dataReported[[#This Row],[specText]]="","Missing speciation","OK"),"")</f>
        <v/>
      </c>
      <c r="AX419" t="str">
        <f>IF(Table_dataReported[[#This Row],[sampleId]]&lt;&gt;"", IF(Table_dataReported[[#This Row],[conc]]="","Missing concentration","OK"),"")</f>
        <v/>
      </c>
      <c r="AY419" t="str">
        <f>IF(Table_dataReported[[#This Row],[sampleId]]&lt;&gt;"", IF(Table_dataReported[[#This Row],[conc]]="","Missing method of analysis","OK"),"")</f>
        <v/>
      </c>
    </row>
    <row r="420" spans="2:51" x14ac:dyDescent="0.45">
      <c r="B420" t="str">
        <f>IF(AND(Table_dataReported[[#This Row],[sampleId]]&lt;&gt;"",Table_dataReported[[#This Row],[specText]]&lt;&gt;""),_xlfn.CONCAT(Table_dataReported[[#This Row],[sampleId]],"_",Table_dataReported[[#This Row],[specText]]),"")</f>
        <v/>
      </c>
      <c r="I420" t="str">
        <f>IF(Table_dataReported[[#This Row],[traceElText]]&lt;&gt;"",VLOOKUP(Table_dataReported[[#This Row],[traceElText]],Table_traceEl[],2,FALSE),"")</f>
        <v/>
      </c>
      <c r="K420" t="str">
        <f>IF(Table_dataReported[[#This Row],[specText]]&lt;&gt;"",VLOOKUP(Table_dataReported[[#This Row],[specText]],Table_spec[],2,FALSE),"")</f>
        <v/>
      </c>
      <c r="N420" t="str">
        <f>IF(Table_dataReported[[#This Row],[unitText]]&lt;&gt;"",VLOOKUP(Table_dataReported[[#This Row],[unitText]],Table_unit[],2,FALSE),"")</f>
        <v/>
      </c>
      <c r="P420" t="str">
        <f>IF(Table_dataReported[[#This Row],[weightText]]&lt;&gt;"",VLOOKUP(Table_dataReported[[#This Row],[weightText]],Table_weight[],2,FALSE),"")</f>
        <v/>
      </c>
      <c r="R420" t="str">
        <f>IF(Table_dataReported[[#This Row],[methAnText]]&lt;&gt;"",VLOOKUP(Table_dataReported[[#This Row],[methAnText]],Table_methAn[],2,FALSE),"")</f>
        <v/>
      </c>
      <c r="AA420" t="str">
        <f>IF(Table_dataReported[[#This Row],[unitText2]]&lt;&gt;"",VLOOKUP(Table_dataReported[[#This Row],[unitText2]],Table_unit[],2,FALSE),"")</f>
        <v/>
      </c>
      <c r="AB420" t="str">
        <f>IF(Table_dataReported[[#This Row],[unitText2]]="%","dw","")</f>
        <v/>
      </c>
      <c r="AC420" t="str">
        <f>IF(Table_dataReported[[#This Row],[weightText2]]&lt;&gt;"",VLOOKUP(Table_dataReported[[#This Row],[weightText2]],Table_weight[],2,FALSE),"")</f>
        <v/>
      </c>
      <c r="AF420" t="str">
        <f>IF(Table_dataReported[[#This Row],[unitText3]]&lt;&gt;"",VLOOKUP(Table_dataReported[[#This Row],[unitText3]],Table_unit[],2,FALSE),"")</f>
        <v/>
      </c>
      <c r="AG420" t="str">
        <f>IF(Table_dataReported[[#This Row],[unitText3]]="%","dw","")</f>
        <v/>
      </c>
      <c r="AH420" t="str">
        <f>IF(Table_dataReported[[#This Row],[weightText3]]&lt;&gt;"",VLOOKUP(Table_dataReported[[#This Row],[weightText3]],Table_weight[],2,FALSE),"")</f>
        <v/>
      </c>
      <c r="AQ420" t="str">
        <f>IF(Table_dataReported[[#This Row],[sampleId]]&lt;&gt;"", IF(Table_dataReported[[#This Row],[recId]]="","Missing record identifier","OK"),"")</f>
        <v/>
      </c>
      <c r="AR420" t="str">
        <f>IF(Table_dataReported[[#This Row],[sampleId]]&lt;&gt;"", IF(Table_dataReported[[#This Row],[envComp]]="","Missing environmental compartment","OK"),"")</f>
        <v/>
      </c>
      <c r="AS420" t="str">
        <f>IF(Table_dataReported[[#This Row],[sampleId]]&lt;&gt;"", IF(Table_dataReported[[#This Row],[pristineLoc]]="","Missing pristine location","OK"),"")</f>
        <v/>
      </c>
      <c r="AT420" t="str">
        <f>IF(Table_dataReported[[#This Row],[sampleId]]&lt;&gt;"", IF(Table_dataReported[[#This Row],[sampleLocCM]]="","Missing sampling location","OK"),"")</f>
        <v/>
      </c>
      <c r="AU420" t="str">
        <f>IF(Table_dataReported[[#This Row],[sampleId]]&lt;&gt;"", IF(Table_dataReported[[#This Row],[sampleDate]]="","Missing sampling date","OK"),"")</f>
        <v/>
      </c>
      <c r="AV420" t="str">
        <f>IF(Table_dataReported[[#This Row],[sampleId]]&lt;&gt;"", IF(Table_dataReported[[#This Row],[traceElText]]="","Missing trace element","OK"),"")</f>
        <v/>
      </c>
      <c r="AW420" t="str">
        <f>IF(Table_dataReported[[#This Row],[sampleId]]&lt;&gt;"", IF(Table_dataReported[[#This Row],[specText]]="","Missing speciation","OK"),"")</f>
        <v/>
      </c>
      <c r="AX420" t="str">
        <f>IF(Table_dataReported[[#This Row],[sampleId]]&lt;&gt;"", IF(Table_dataReported[[#This Row],[conc]]="","Missing concentration","OK"),"")</f>
        <v/>
      </c>
      <c r="AY420" t="str">
        <f>IF(Table_dataReported[[#This Row],[sampleId]]&lt;&gt;"", IF(Table_dataReported[[#This Row],[conc]]="","Missing method of analysis","OK"),"")</f>
        <v/>
      </c>
    </row>
    <row r="421" spans="2:51" x14ac:dyDescent="0.45">
      <c r="B421" t="str">
        <f>IF(AND(Table_dataReported[[#This Row],[sampleId]]&lt;&gt;"",Table_dataReported[[#This Row],[specText]]&lt;&gt;""),_xlfn.CONCAT(Table_dataReported[[#This Row],[sampleId]],"_",Table_dataReported[[#This Row],[specText]]),"")</f>
        <v/>
      </c>
      <c r="I421" t="str">
        <f>IF(Table_dataReported[[#This Row],[traceElText]]&lt;&gt;"",VLOOKUP(Table_dataReported[[#This Row],[traceElText]],Table_traceEl[],2,FALSE),"")</f>
        <v/>
      </c>
      <c r="K421" t="str">
        <f>IF(Table_dataReported[[#This Row],[specText]]&lt;&gt;"",VLOOKUP(Table_dataReported[[#This Row],[specText]],Table_spec[],2,FALSE),"")</f>
        <v/>
      </c>
      <c r="N421" t="str">
        <f>IF(Table_dataReported[[#This Row],[unitText]]&lt;&gt;"",VLOOKUP(Table_dataReported[[#This Row],[unitText]],Table_unit[],2,FALSE),"")</f>
        <v/>
      </c>
      <c r="P421" t="str">
        <f>IF(Table_dataReported[[#This Row],[weightText]]&lt;&gt;"",VLOOKUP(Table_dataReported[[#This Row],[weightText]],Table_weight[],2,FALSE),"")</f>
        <v/>
      </c>
      <c r="R421" t="str">
        <f>IF(Table_dataReported[[#This Row],[methAnText]]&lt;&gt;"",VLOOKUP(Table_dataReported[[#This Row],[methAnText]],Table_methAn[],2,FALSE),"")</f>
        <v/>
      </c>
      <c r="AA421" t="str">
        <f>IF(Table_dataReported[[#This Row],[unitText2]]&lt;&gt;"",VLOOKUP(Table_dataReported[[#This Row],[unitText2]],Table_unit[],2,FALSE),"")</f>
        <v/>
      </c>
      <c r="AB421" t="str">
        <f>IF(Table_dataReported[[#This Row],[unitText2]]="%","dw","")</f>
        <v/>
      </c>
      <c r="AC421" t="str">
        <f>IF(Table_dataReported[[#This Row],[weightText2]]&lt;&gt;"",VLOOKUP(Table_dataReported[[#This Row],[weightText2]],Table_weight[],2,FALSE),"")</f>
        <v/>
      </c>
      <c r="AF421" t="str">
        <f>IF(Table_dataReported[[#This Row],[unitText3]]&lt;&gt;"",VLOOKUP(Table_dataReported[[#This Row],[unitText3]],Table_unit[],2,FALSE),"")</f>
        <v/>
      </c>
      <c r="AG421" t="str">
        <f>IF(Table_dataReported[[#This Row],[unitText3]]="%","dw","")</f>
        <v/>
      </c>
      <c r="AH421" t="str">
        <f>IF(Table_dataReported[[#This Row],[weightText3]]&lt;&gt;"",VLOOKUP(Table_dataReported[[#This Row],[weightText3]],Table_weight[],2,FALSE),"")</f>
        <v/>
      </c>
      <c r="AQ421" t="str">
        <f>IF(Table_dataReported[[#This Row],[sampleId]]&lt;&gt;"", IF(Table_dataReported[[#This Row],[recId]]="","Missing record identifier","OK"),"")</f>
        <v/>
      </c>
      <c r="AR421" t="str">
        <f>IF(Table_dataReported[[#This Row],[sampleId]]&lt;&gt;"", IF(Table_dataReported[[#This Row],[envComp]]="","Missing environmental compartment","OK"),"")</f>
        <v/>
      </c>
      <c r="AS421" t="str">
        <f>IF(Table_dataReported[[#This Row],[sampleId]]&lt;&gt;"", IF(Table_dataReported[[#This Row],[pristineLoc]]="","Missing pristine location","OK"),"")</f>
        <v/>
      </c>
      <c r="AT421" t="str">
        <f>IF(Table_dataReported[[#This Row],[sampleId]]&lt;&gt;"", IF(Table_dataReported[[#This Row],[sampleLocCM]]="","Missing sampling location","OK"),"")</f>
        <v/>
      </c>
      <c r="AU421" t="str">
        <f>IF(Table_dataReported[[#This Row],[sampleId]]&lt;&gt;"", IF(Table_dataReported[[#This Row],[sampleDate]]="","Missing sampling date","OK"),"")</f>
        <v/>
      </c>
      <c r="AV421" t="str">
        <f>IF(Table_dataReported[[#This Row],[sampleId]]&lt;&gt;"", IF(Table_dataReported[[#This Row],[traceElText]]="","Missing trace element","OK"),"")</f>
        <v/>
      </c>
      <c r="AW421" t="str">
        <f>IF(Table_dataReported[[#This Row],[sampleId]]&lt;&gt;"", IF(Table_dataReported[[#This Row],[specText]]="","Missing speciation","OK"),"")</f>
        <v/>
      </c>
      <c r="AX421" t="str">
        <f>IF(Table_dataReported[[#This Row],[sampleId]]&lt;&gt;"", IF(Table_dataReported[[#This Row],[conc]]="","Missing concentration","OK"),"")</f>
        <v/>
      </c>
      <c r="AY421" t="str">
        <f>IF(Table_dataReported[[#This Row],[sampleId]]&lt;&gt;"", IF(Table_dataReported[[#This Row],[conc]]="","Missing method of analysis","OK"),"")</f>
        <v/>
      </c>
    </row>
    <row r="422" spans="2:51" x14ac:dyDescent="0.45">
      <c r="B422" t="str">
        <f>IF(AND(Table_dataReported[[#This Row],[sampleId]]&lt;&gt;"",Table_dataReported[[#This Row],[specText]]&lt;&gt;""),_xlfn.CONCAT(Table_dataReported[[#This Row],[sampleId]],"_",Table_dataReported[[#This Row],[specText]]),"")</f>
        <v/>
      </c>
      <c r="I422" t="str">
        <f>IF(Table_dataReported[[#This Row],[traceElText]]&lt;&gt;"",VLOOKUP(Table_dataReported[[#This Row],[traceElText]],Table_traceEl[],2,FALSE),"")</f>
        <v/>
      </c>
      <c r="K422" t="str">
        <f>IF(Table_dataReported[[#This Row],[specText]]&lt;&gt;"",VLOOKUP(Table_dataReported[[#This Row],[specText]],Table_spec[],2,FALSE),"")</f>
        <v/>
      </c>
      <c r="N422" t="str">
        <f>IF(Table_dataReported[[#This Row],[unitText]]&lt;&gt;"",VLOOKUP(Table_dataReported[[#This Row],[unitText]],Table_unit[],2,FALSE),"")</f>
        <v/>
      </c>
      <c r="P422" t="str">
        <f>IF(Table_dataReported[[#This Row],[weightText]]&lt;&gt;"",VLOOKUP(Table_dataReported[[#This Row],[weightText]],Table_weight[],2,FALSE),"")</f>
        <v/>
      </c>
      <c r="R422" t="str">
        <f>IF(Table_dataReported[[#This Row],[methAnText]]&lt;&gt;"",VLOOKUP(Table_dataReported[[#This Row],[methAnText]],Table_methAn[],2,FALSE),"")</f>
        <v/>
      </c>
      <c r="AA422" t="str">
        <f>IF(Table_dataReported[[#This Row],[unitText2]]&lt;&gt;"",VLOOKUP(Table_dataReported[[#This Row],[unitText2]],Table_unit[],2,FALSE),"")</f>
        <v/>
      </c>
      <c r="AB422" t="str">
        <f>IF(Table_dataReported[[#This Row],[unitText2]]="%","dw","")</f>
        <v/>
      </c>
      <c r="AC422" t="str">
        <f>IF(Table_dataReported[[#This Row],[weightText2]]&lt;&gt;"",VLOOKUP(Table_dataReported[[#This Row],[weightText2]],Table_weight[],2,FALSE),"")</f>
        <v/>
      </c>
      <c r="AF422" t="str">
        <f>IF(Table_dataReported[[#This Row],[unitText3]]&lt;&gt;"",VLOOKUP(Table_dataReported[[#This Row],[unitText3]],Table_unit[],2,FALSE),"")</f>
        <v/>
      </c>
      <c r="AG422" t="str">
        <f>IF(Table_dataReported[[#This Row],[unitText3]]="%","dw","")</f>
        <v/>
      </c>
      <c r="AH422" t="str">
        <f>IF(Table_dataReported[[#This Row],[weightText3]]&lt;&gt;"",VLOOKUP(Table_dataReported[[#This Row],[weightText3]],Table_weight[],2,FALSE),"")</f>
        <v/>
      </c>
      <c r="AQ422" t="str">
        <f>IF(Table_dataReported[[#This Row],[sampleId]]&lt;&gt;"", IF(Table_dataReported[[#This Row],[recId]]="","Missing record identifier","OK"),"")</f>
        <v/>
      </c>
      <c r="AR422" t="str">
        <f>IF(Table_dataReported[[#This Row],[sampleId]]&lt;&gt;"", IF(Table_dataReported[[#This Row],[envComp]]="","Missing environmental compartment","OK"),"")</f>
        <v/>
      </c>
      <c r="AS422" t="str">
        <f>IF(Table_dataReported[[#This Row],[sampleId]]&lt;&gt;"", IF(Table_dataReported[[#This Row],[pristineLoc]]="","Missing pristine location","OK"),"")</f>
        <v/>
      </c>
      <c r="AT422" t="str">
        <f>IF(Table_dataReported[[#This Row],[sampleId]]&lt;&gt;"", IF(Table_dataReported[[#This Row],[sampleLocCM]]="","Missing sampling location","OK"),"")</f>
        <v/>
      </c>
      <c r="AU422" t="str">
        <f>IF(Table_dataReported[[#This Row],[sampleId]]&lt;&gt;"", IF(Table_dataReported[[#This Row],[sampleDate]]="","Missing sampling date","OK"),"")</f>
        <v/>
      </c>
      <c r="AV422" t="str">
        <f>IF(Table_dataReported[[#This Row],[sampleId]]&lt;&gt;"", IF(Table_dataReported[[#This Row],[traceElText]]="","Missing trace element","OK"),"")</f>
        <v/>
      </c>
      <c r="AW422" t="str">
        <f>IF(Table_dataReported[[#This Row],[sampleId]]&lt;&gt;"", IF(Table_dataReported[[#This Row],[specText]]="","Missing speciation","OK"),"")</f>
        <v/>
      </c>
      <c r="AX422" t="str">
        <f>IF(Table_dataReported[[#This Row],[sampleId]]&lt;&gt;"", IF(Table_dataReported[[#This Row],[conc]]="","Missing concentration","OK"),"")</f>
        <v/>
      </c>
      <c r="AY422" t="str">
        <f>IF(Table_dataReported[[#This Row],[sampleId]]&lt;&gt;"", IF(Table_dataReported[[#This Row],[conc]]="","Missing method of analysis","OK"),"")</f>
        <v/>
      </c>
    </row>
    <row r="423" spans="2:51" x14ac:dyDescent="0.45">
      <c r="B423" t="str">
        <f>IF(AND(Table_dataReported[[#This Row],[sampleId]]&lt;&gt;"",Table_dataReported[[#This Row],[specText]]&lt;&gt;""),_xlfn.CONCAT(Table_dataReported[[#This Row],[sampleId]],"_",Table_dataReported[[#This Row],[specText]]),"")</f>
        <v/>
      </c>
      <c r="I423" t="str">
        <f>IF(Table_dataReported[[#This Row],[traceElText]]&lt;&gt;"",VLOOKUP(Table_dataReported[[#This Row],[traceElText]],Table_traceEl[],2,FALSE),"")</f>
        <v/>
      </c>
      <c r="K423" t="str">
        <f>IF(Table_dataReported[[#This Row],[specText]]&lt;&gt;"",VLOOKUP(Table_dataReported[[#This Row],[specText]],Table_spec[],2,FALSE),"")</f>
        <v/>
      </c>
      <c r="N423" t="str">
        <f>IF(Table_dataReported[[#This Row],[unitText]]&lt;&gt;"",VLOOKUP(Table_dataReported[[#This Row],[unitText]],Table_unit[],2,FALSE),"")</f>
        <v/>
      </c>
      <c r="P423" t="str">
        <f>IF(Table_dataReported[[#This Row],[weightText]]&lt;&gt;"",VLOOKUP(Table_dataReported[[#This Row],[weightText]],Table_weight[],2,FALSE),"")</f>
        <v/>
      </c>
      <c r="R423" t="str">
        <f>IF(Table_dataReported[[#This Row],[methAnText]]&lt;&gt;"",VLOOKUP(Table_dataReported[[#This Row],[methAnText]],Table_methAn[],2,FALSE),"")</f>
        <v/>
      </c>
      <c r="AA423" t="str">
        <f>IF(Table_dataReported[[#This Row],[unitText2]]&lt;&gt;"",VLOOKUP(Table_dataReported[[#This Row],[unitText2]],Table_unit[],2,FALSE),"")</f>
        <v/>
      </c>
      <c r="AB423" t="str">
        <f>IF(Table_dataReported[[#This Row],[unitText2]]="%","dw","")</f>
        <v/>
      </c>
      <c r="AC423" t="str">
        <f>IF(Table_dataReported[[#This Row],[weightText2]]&lt;&gt;"",VLOOKUP(Table_dataReported[[#This Row],[weightText2]],Table_weight[],2,FALSE),"")</f>
        <v/>
      </c>
      <c r="AF423" t="str">
        <f>IF(Table_dataReported[[#This Row],[unitText3]]&lt;&gt;"",VLOOKUP(Table_dataReported[[#This Row],[unitText3]],Table_unit[],2,FALSE),"")</f>
        <v/>
      </c>
      <c r="AG423" t="str">
        <f>IF(Table_dataReported[[#This Row],[unitText3]]="%","dw","")</f>
        <v/>
      </c>
      <c r="AH423" t="str">
        <f>IF(Table_dataReported[[#This Row],[weightText3]]&lt;&gt;"",VLOOKUP(Table_dataReported[[#This Row],[weightText3]],Table_weight[],2,FALSE),"")</f>
        <v/>
      </c>
      <c r="AQ423" t="str">
        <f>IF(Table_dataReported[[#This Row],[sampleId]]&lt;&gt;"", IF(Table_dataReported[[#This Row],[recId]]="","Missing record identifier","OK"),"")</f>
        <v/>
      </c>
      <c r="AR423" t="str">
        <f>IF(Table_dataReported[[#This Row],[sampleId]]&lt;&gt;"", IF(Table_dataReported[[#This Row],[envComp]]="","Missing environmental compartment","OK"),"")</f>
        <v/>
      </c>
      <c r="AS423" t="str">
        <f>IF(Table_dataReported[[#This Row],[sampleId]]&lt;&gt;"", IF(Table_dataReported[[#This Row],[pristineLoc]]="","Missing pristine location","OK"),"")</f>
        <v/>
      </c>
      <c r="AT423" t="str">
        <f>IF(Table_dataReported[[#This Row],[sampleId]]&lt;&gt;"", IF(Table_dataReported[[#This Row],[sampleLocCM]]="","Missing sampling location","OK"),"")</f>
        <v/>
      </c>
      <c r="AU423" t="str">
        <f>IF(Table_dataReported[[#This Row],[sampleId]]&lt;&gt;"", IF(Table_dataReported[[#This Row],[sampleDate]]="","Missing sampling date","OK"),"")</f>
        <v/>
      </c>
      <c r="AV423" t="str">
        <f>IF(Table_dataReported[[#This Row],[sampleId]]&lt;&gt;"", IF(Table_dataReported[[#This Row],[traceElText]]="","Missing trace element","OK"),"")</f>
        <v/>
      </c>
      <c r="AW423" t="str">
        <f>IF(Table_dataReported[[#This Row],[sampleId]]&lt;&gt;"", IF(Table_dataReported[[#This Row],[specText]]="","Missing speciation","OK"),"")</f>
        <v/>
      </c>
      <c r="AX423" t="str">
        <f>IF(Table_dataReported[[#This Row],[sampleId]]&lt;&gt;"", IF(Table_dataReported[[#This Row],[conc]]="","Missing concentration","OK"),"")</f>
        <v/>
      </c>
      <c r="AY423" t="str">
        <f>IF(Table_dataReported[[#This Row],[sampleId]]&lt;&gt;"", IF(Table_dataReported[[#This Row],[conc]]="","Missing method of analysis","OK"),"")</f>
        <v/>
      </c>
    </row>
    <row r="424" spans="2:51" x14ac:dyDescent="0.45">
      <c r="B424" t="str">
        <f>IF(AND(Table_dataReported[[#This Row],[sampleId]]&lt;&gt;"",Table_dataReported[[#This Row],[specText]]&lt;&gt;""),_xlfn.CONCAT(Table_dataReported[[#This Row],[sampleId]],"_",Table_dataReported[[#This Row],[specText]]),"")</f>
        <v/>
      </c>
      <c r="I424" t="str">
        <f>IF(Table_dataReported[[#This Row],[traceElText]]&lt;&gt;"",VLOOKUP(Table_dataReported[[#This Row],[traceElText]],Table_traceEl[],2,FALSE),"")</f>
        <v/>
      </c>
      <c r="K424" t="str">
        <f>IF(Table_dataReported[[#This Row],[specText]]&lt;&gt;"",VLOOKUP(Table_dataReported[[#This Row],[specText]],Table_spec[],2,FALSE),"")</f>
        <v/>
      </c>
      <c r="N424" t="str">
        <f>IF(Table_dataReported[[#This Row],[unitText]]&lt;&gt;"",VLOOKUP(Table_dataReported[[#This Row],[unitText]],Table_unit[],2,FALSE),"")</f>
        <v/>
      </c>
      <c r="P424" t="str">
        <f>IF(Table_dataReported[[#This Row],[weightText]]&lt;&gt;"",VLOOKUP(Table_dataReported[[#This Row],[weightText]],Table_weight[],2,FALSE),"")</f>
        <v/>
      </c>
      <c r="R424" t="str">
        <f>IF(Table_dataReported[[#This Row],[methAnText]]&lt;&gt;"",VLOOKUP(Table_dataReported[[#This Row],[methAnText]],Table_methAn[],2,FALSE),"")</f>
        <v/>
      </c>
      <c r="AA424" t="str">
        <f>IF(Table_dataReported[[#This Row],[unitText2]]&lt;&gt;"",VLOOKUP(Table_dataReported[[#This Row],[unitText2]],Table_unit[],2,FALSE),"")</f>
        <v/>
      </c>
      <c r="AB424" t="str">
        <f>IF(Table_dataReported[[#This Row],[unitText2]]="%","dw","")</f>
        <v/>
      </c>
      <c r="AC424" t="str">
        <f>IF(Table_dataReported[[#This Row],[weightText2]]&lt;&gt;"",VLOOKUP(Table_dataReported[[#This Row],[weightText2]],Table_weight[],2,FALSE),"")</f>
        <v/>
      </c>
      <c r="AF424" t="str">
        <f>IF(Table_dataReported[[#This Row],[unitText3]]&lt;&gt;"",VLOOKUP(Table_dataReported[[#This Row],[unitText3]],Table_unit[],2,FALSE),"")</f>
        <v/>
      </c>
      <c r="AG424" t="str">
        <f>IF(Table_dataReported[[#This Row],[unitText3]]="%","dw","")</f>
        <v/>
      </c>
      <c r="AH424" t="str">
        <f>IF(Table_dataReported[[#This Row],[weightText3]]&lt;&gt;"",VLOOKUP(Table_dataReported[[#This Row],[weightText3]],Table_weight[],2,FALSE),"")</f>
        <v/>
      </c>
      <c r="AQ424" t="str">
        <f>IF(Table_dataReported[[#This Row],[sampleId]]&lt;&gt;"", IF(Table_dataReported[[#This Row],[recId]]="","Missing record identifier","OK"),"")</f>
        <v/>
      </c>
      <c r="AR424" t="str">
        <f>IF(Table_dataReported[[#This Row],[sampleId]]&lt;&gt;"", IF(Table_dataReported[[#This Row],[envComp]]="","Missing environmental compartment","OK"),"")</f>
        <v/>
      </c>
      <c r="AS424" t="str">
        <f>IF(Table_dataReported[[#This Row],[sampleId]]&lt;&gt;"", IF(Table_dataReported[[#This Row],[pristineLoc]]="","Missing pristine location","OK"),"")</f>
        <v/>
      </c>
      <c r="AT424" t="str">
        <f>IF(Table_dataReported[[#This Row],[sampleId]]&lt;&gt;"", IF(Table_dataReported[[#This Row],[sampleLocCM]]="","Missing sampling location","OK"),"")</f>
        <v/>
      </c>
      <c r="AU424" t="str">
        <f>IF(Table_dataReported[[#This Row],[sampleId]]&lt;&gt;"", IF(Table_dataReported[[#This Row],[sampleDate]]="","Missing sampling date","OK"),"")</f>
        <v/>
      </c>
      <c r="AV424" t="str">
        <f>IF(Table_dataReported[[#This Row],[sampleId]]&lt;&gt;"", IF(Table_dataReported[[#This Row],[traceElText]]="","Missing trace element","OK"),"")</f>
        <v/>
      </c>
      <c r="AW424" t="str">
        <f>IF(Table_dataReported[[#This Row],[sampleId]]&lt;&gt;"", IF(Table_dataReported[[#This Row],[specText]]="","Missing speciation","OK"),"")</f>
        <v/>
      </c>
      <c r="AX424" t="str">
        <f>IF(Table_dataReported[[#This Row],[sampleId]]&lt;&gt;"", IF(Table_dataReported[[#This Row],[conc]]="","Missing concentration","OK"),"")</f>
        <v/>
      </c>
      <c r="AY424" t="str">
        <f>IF(Table_dataReported[[#This Row],[sampleId]]&lt;&gt;"", IF(Table_dataReported[[#This Row],[conc]]="","Missing method of analysis","OK"),"")</f>
        <v/>
      </c>
    </row>
    <row r="425" spans="2:51" x14ac:dyDescent="0.45">
      <c r="B425" t="str">
        <f>IF(AND(Table_dataReported[[#This Row],[sampleId]]&lt;&gt;"",Table_dataReported[[#This Row],[specText]]&lt;&gt;""),_xlfn.CONCAT(Table_dataReported[[#This Row],[sampleId]],"_",Table_dataReported[[#This Row],[specText]]),"")</f>
        <v/>
      </c>
      <c r="I425" t="str">
        <f>IF(Table_dataReported[[#This Row],[traceElText]]&lt;&gt;"",VLOOKUP(Table_dataReported[[#This Row],[traceElText]],Table_traceEl[],2,FALSE),"")</f>
        <v/>
      </c>
      <c r="K425" t="str">
        <f>IF(Table_dataReported[[#This Row],[specText]]&lt;&gt;"",VLOOKUP(Table_dataReported[[#This Row],[specText]],Table_spec[],2,FALSE),"")</f>
        <v/>
      </c>
      <c r="N425" t="str">
        <f>IF(Table_dataReported[[#This Row],[unitText]]&lt;&gt;"",VLOOKUP(Table_dataReported[[#This Row],[unitText]],Table_unit[],2,FALSE),"")</f>
        <v/>
      </c>
      <c r="P425" t="str">
        <f>IF(Table_dataReported[[#This Row],[weightText]]&lt;&gt;"",VLOOKUP(Table_dataReported[[#This Row],[weightText]],Table_weight[],2,FALSE),"")</f>
        <v/>
      </c>
      <c r="R425" t="str">
        <f>IF(Table_dataReported[[#This Row],[methAnText]]&lt;&gt;"",VLOOKUP(Table_dataReported[[#This Row],[methAnText]],Table_methAn[],2,FALSE),"")</f>
        <v/>
      </c>
      <c r="AA425" t="str">
        <f>IF(Table_dataReported[[#This Row],[unitText2]]&lt;&gt;"",VLOOKUP(Table_dataReported[[#This Row],[unitText2]],Table_unit[],2,FALSE),"")</f>
        <v/>
      </c>
      <c r="AB425" t="str">
        <f>IF(Table_dataReported[[#This Row],[unitText2]]="%","dw","")</f>
        <v/>
      </c>
      <c r="AC425" t="str">
        <f>IF(Table_dataReported[[#This Row],[weightText2]]&lt;&gt;"",VLOOKUP(Table_dataReported[[#This Row],[weightText2]],Table_weight[],2,FALSE),"")</f>
        <v/>
      </c>
      <c r="AF425" t="str">
        <f>IF(Table_dataReported[[#This Row],[unitText3]]&lt;&gt;"",VLOOKUP(Table_dataReported[[#This Row],[unitText3]],Table_unit[],2,FALSE),"")</f>
        <v/>
      </c>
      <c r="AG425" t="str">
        <f>IF(Table_dataReported[[#This Row],[unitText3]]="%","dw","")</f>
        <v/>
      </c>
      <c r="AH425" t="str">
        <f>IF(Table_dataReported[[#This Row],[weightText3]]&lt;&gt;"",VLOOKUP(Table_dataReported[[#This Row],[weightText3]],Table_weight[],2,FALSE),"")</f>
        <v/>
      </c>
      <c r="AQ425" t="str">
        <f>IF(Table_dataReported[[#This Row],[sampleId]]&lt;&gt;"", IF(Table_dataReported[[#This Row],[recId]]="","Missing record identifier","OK"),"")</f>
        <v/>
      </c>
      <c r="AR425" t="str">
        <f>IF(Table_dataReported[[#This Row],[sampleId]]&lt;&gt;"", IF(Table_dataReported[[#This Row],[envComp]]="","Missing environmental compartment","OK"),"")</f>
        <v/>
      </c>
      <c r="AS425" t="str">
        <f>IF(Table_dataReported[[#This Row],[sampleId]]&lt;&gt;"", IF(Table_dataReported[[#This Row],[pristineLoc]]="","Missing pristine location","OK"),"")</f>
        <v/>
      </c>
      <c r="AT425" t="str">
        <f>IF(Table_dataReported[[#This Row],[sampleId]]&lt;&gt;"", IF(Table_dataReported[[#This Row],[sampleLocCM]]="","Missing sampling location","OK"),"")</f>
        <v/>
      </c>
      <c r="AU425" t="str">
        <f>IF(Table_dataReported[[#This Row],[sampleId]]&lt;&gt;"", IF(Table_dataReported[[#This Row],[sampleDate]]="","Missing sampling date","OK"),"")</f>
        <v/>
      </c>
      <c r="AV425" t="str">
        <f>IF(Table_dataReported[[#This Row],[sampleId]]&lt;&gt;"", IF(Table_dataReported[[#This Row],[traceElText]]="","Missing trace element","OK"),"")</f>
        <v/>
      </c>
      <c r="AW425" t="str">
        <f>IF(Table_dataReported[[#This Row],[sampleId]]&lt;&gt;"", IF(Table_dataReported[[#This Row],[specText]]="","Missing speciation","OK"),"")</f>
        <v/>
      </c>
      <c r="AX425" t="str">
        <f>IF(Table_dataReported[[#This Row],[sampleId]]&lt;&gt;"", IF(Table_dataReported[[#This Row],[conc]]="","Missing concentration","OK"),"")</f>
        <v/>
      </c>
      <c r="AY425" t="str">
        <f>IF(Table_dataReported[[#This Row],[sampleId]]&lt;&gt;"", IF(Table_dataReported[[#This Row],[conc]]="","Missing method of analysis","OK"),"")</f>
        <v/>
      </c>
    </row>
    <row r="426" spans="2:51" x14ac:dyDescent="0.45">
      <c r="B426" t="str">
        <f>IF(AND(Table_dataReported[[#This Row],[sampleId]]&lt;&gt;"",Table_dataReported[[#This Row],[specText]]&lt;&gt;""),_xlfn.CONCAT(Table_dataReported[[#This Row],[sampleId]],"_",Table_dataReported[[#This Row],[specText]]),"")</f>
        <v/>
      </c>
      <c r="I426" t="str">
        <f>IF(Table_dataReported[[#This Row],[traceElText]]&lt;&gt;"",VLOOKUP(Table_dataReported[[#This Row],[traceElText]],Table_traceEl[],2,FALSE),"")</f>
        <v/>
      </c>
      <c r="K426" t="str">
        <f>IF(Table_dataReported[[#This Row],[specText]]&lt;&gt;"",VLOOKUP(Table_dataReported[[#This Row],[specText]],Table_spec[],2,FALSE),"")</f>
        <v/>
      </c>
      <c r="N426" t="str">
        <f>IF(Table_dataReported[[#This Row],[unitText]]&lt;&gt;"",VLOOKUP(Table_dataReported[[#This Row],[unitText]],Table_unit[],2,FALSE),"")</f>
        <v/>
      </c>
      <c r="P426" t="str">
        <f>IF(Table_dataReported[[#This Row],[weightText]]&lt;&gt;"",VLOOKUP(Table_dataReported[[#This Row],[weightText]],Table_weight[],2,FALSE),"")</f>
        <v/>
      </c>
      <c r="R426" t="str">
        <f>IF(Table_dataReported[[#This Row],[methAnText]]&lt;&gt;"",VLOOKUP(Table_dataReported[[#This Row],[methAnText]],Table_methAn[],2,FALSE),"")</f>
        <v/>
      </c>
      <c r="AA426" t="str">
        <f>IF(Table_dataReported[[#This Row],[unitText2]]&lt;&gt;"",VLOOKUP(Table_dataReported[[#This Row],[unitText2]],Table_unit[],2,FALSE),"")</f>
        <v/>
      </c>
      <c r="AB426" t="str">
        <f>IF(Table_dataReported[[#This Row],[unitText2]]="%","dw","")</f>
        <v/>
      </c>
      <c r="AC426" t="str">
        <f>IF(Table_dataReported[[#This Row],[weightText2]]&lt;&gt;"",VLOOKUP(Table_dataReported[[#This Row],[weightText2]],Table_weight[],2,FALSE),"")</f>
        <v/>
      </c>
      <c r="AF426" t="str">
        <f>IF(Table_dataReported[[#This Row],[unitText3]]&lt;&gt;"",VLOOKUP(Table_dataReported[[#This Row],[unitText3]],Table_unit[],2,FALSE),"")</f>
        <v/>
      </c>
      <c r="AG426" t="str">
        <f>IF(Table_dataReported[[#This Row],[unitText3]]="%","dw","")</f>
        <v/>
      </c>
      <c r="AH426" t="str">
        <f>IF(Table_dataReported[[#This Row],[weightText3]]&lt;&gt;"",VLOOKUP(Table_dataReported[[#This Row],[weightText3]],Table_weight[],2,FALSE),"")</f>
        <v/>
      </c>
      <c r="AQ426" t="str">
        <f>IF(Table_dataReported[[#This Row],[sampleId]]&lt;&gt;"", IF(Table_dataReported[[#This Row],[recId]]="","Missing record identifier","OK"),"")</f>
        <v/>
      </c>
      <c r="AR426" t="str">
        <f>IF(Table_dataReported[[#This Row],[sampleId]]&lt;&gt;"", IF(Table_dataReported[[#This Row],[envComp]]="","Missing environmental compartment","OK"),"")</f>
        <v/>
      </c>
      <c r="AS426" t="str">
        <f>IF(Table_dataReported[[#This Row],[sampleId]]&lt;&gt;"", IF(Table_dataReported[[#This Row],[pristineLoc]]="","Missing pristine location","OK"),"")</f>
        <v/>
      </c>
      <c r="AT426" t="str">
        <f>IF(Table_dataReported[[#This Row],[sampleId]]&lt;&gt;"", IF(Table_dataReported[[#This Row],[sampleLocCM]]="","Missing sampling location","OK"),"")</f>
        <v/>
      </c>
      <c r="AU426" t="str">
        <f>IF(Table_dataReported[[#This Row],[sampleId]]&lt;&gt;"", IF(Table_dataReported[[#This Row],[sampleDate]]="","Missing sampling date","OK"),"")</f>
        <v/>
      </c>
      <c r="AV426" t="str">
        <f>IF(Table_dataReported[[#This Row],[sampleId]]&lt;&gt;"", IF(Table_dataReported[[#This Row],[traceElText]]="","Missing trace element","OK"),"")</f>
        <v/>
      </c>
      <c r="AW426" t="str">
        <f>IF(Table_dataReported[[#This Row],[sampleId]]&lt;&gt;"", IF(Table_dataReported[[#This Row],[specText]]="","Missing speciation","OK"),"")</f>
        <v/>
      </c>
      <c r="AX426" t="str">
        <f>IF(Table_dataReported[[#This Row],[sampleId]]&lt;&gt;"", IF(Table_dataReported[[#This Row],[conc]]="","Missing concentration","OK"),"")</f>
        <v/>
      </c>
      <c r="AY426" t="str">
        <f>IF(Table_dataReported[[#This Row],[sampleId]]&lt;&gt;"", IF(Table_dataReported[[#This Row],[conc]]="","Missing method of analysis","OK"),"")</f>
        <v/>
      </c>
    </row>
    <row r="427" spans="2:51" x14ac:dyDescent="0.45">
      <c r="B427" t="str">
        <f>IF(AND(Table_dataReported[[#This Row],[sampleId]]&lt;&gt;"",Table_dataReported[[#This Row],[specText]]&lt;&gt;""),_xlfn.CONCAT(Table_dataReported[[#This Row],[sampleId]],"_",Table_dataReported[[#This Row],[specText]]),"")</f>
        <v/>
      </c>
      <c r="I427" t="str">
        <f>IF(Table_dataReported[[#This Row],[traceElText]]&lt;&gt;"",VLOOKUP(Table_dataReported[[#This Row],[traceElText]],Table_traceEl[],2,FALSE),"")</f>
        <v/>
      </c>
      <c r="K427" t="str">
        <f>IF(Table_dataReported[[#This Row],[specText]]&lt;&gt;"",VLOOKUP(Table_dataReported[[#This Row],[specText]],Table_spec[],2,FALSE),"")</f>
        <v/>
      </c>
      <c r="N427" t="str">
        <f>IF(Table_dataReported[[#This Row],[unitText]]&lt;&gt;"",VLOOKUP(Table_dataReported[[#This Row],[unitText]],Table_unit[],2,FALSE),"")</f>
        <v/>
      </c>
      <c r="P427" t="str">
        <f>IF(Table_dataReported[[#This Row],[weightText]]&lt;&gt;"",VLOOKUP(Table_dataReported[[#This Row],[weightText]],Table_weight[],2,FALSE),"")</f>
        <v/>
      </c>
      <c r="R427" t="str">
        <f>IF(Table_dataReported[[#This Row],[methAnText]]&lt;&gt;"",VLOOKUP(Table_dataReported[[#This Row],[methAnText]],Table_methAn[],2,FALSE),"")</f>
        <v/>
      </c>
      <c r="AA427" t="str">
        <f>IF(Table_dataReported[[#This Row],[unitText2]]&lt;&gt;"",VLOOKUP(Table_dataReported[[#This Row],[unitText2]],Table_unit[],2,FALSE),"")</f>
        <v/>
      </c>
      <c r="AB427" t="str">
        <f>IF(Table_dataReported[[#This Row],[unitText2]]="%","dw","")</f>
        <v/>
      </c>
      <c r="AC427" t="str">
        <f>IF(Table_dataReported[[#This Row],[weightText2]]&lt;&gt;"",VLOOKUP(Table_dataReported[[#This Row],[weightText2]],Table_weight[],2,FALSE),"")</f>
        <v/>
      </c>
      <c r="AF427" t="str">
        <f>IF(Table_dataReported[[#This Row],[unitText3]]&lt;&gt;"",VLOOKUP(Table_dataReported[[#This Row],[unitText3]],Table_unit[],2,FALSE),"")</f>
        <v/>
      </c>
      <c r="AG427" t="str">
        <f>IF(Table_dataReported[[#This Row],[unitText3]]="%","dw","")</f>
        <v/>
      </c>
      <c r="AH427" t="str">
        <f>IF(Table_dataReported[[#This Row],[weightText3]]&lt;&gt;"",VLOOKUP(Table_dataReported[[#This Row],[weightText3]],Table_weight[],2,FALSE),"")</f>
        <v/>
      </c>
      <c r="AQ427" t="str">
        <f>IF(Table_dataReported[[#This Row],[sampleId]]&lt;&gt;"", IF(Table_dataReported[[#This Row],[recId]]="","Missing record identifier","OK"),"")</f>
        <v/>
      </c>
      <c r="AR427" t="str">
        <f>IF(Table_dataReported[[#This Row],[sampleId]]&lt;&gt;"", IF(Table_dataReported[[#This Row],[envComp]]="","Missing environmental compartment","OK"),"")</f>
        <v/>
      </c>
      <c r="AS427" t="str">
        <f>IF(Table_dataReported[[#This Row],[sampleId]]&lt;&gt;"", IF(Table_dataReported[[#This Row],[pristineLoc]]="","Missing pristine location","OK"),"")</f>
        <v/>
      </c>
      <c r="AT427" t="str">
        <f>IF(Table_dataReported[[#This Row],[sampleId]]&lt;&gt;"", IF(Table_dataReported[[#This Row],[sampleLocCM]]="","Missing sampling location","OK"),"")</f>
        <v/>
      </c>
      <c r="AU427" t="str">
        <f>IF(Table_dataReported[[#This Row],[sampleId]]&lt;&gt;"", IF(Table_dataReported[[#This Row],[sampleDate]]="","Missing sampling date","OK"),"")</f>
        <v/>
      </c>
      <c r="AV427" t="str">
        <f>IF(Table_dataReported[[#This Row],[sampleId]]&lt;&gt;"", IF(Table_dataReported[[#This Row],[traceElText]]="","Missing trace element","OK"),"")</f>
        <v/>
      </c>
      <c r="AW427" t="str">
        <f>IF(Table_dataReported[[#This Row],[sampleId]]&lt;&gt;"", IF(Table_dataReported[[#This Row],[specText]]="","Missing speciation","OK"),"")</f>
        <v/>
      </c>
      <c r="AX427" t="str">
        <f>IF(Table_dataReported[[#This Row],[sampleId]]&lt;&gt;"", IF(Table_dataReported[[#This Row],[conc]]="","Missing concentration","OK"),"")</f>
        <v/>
      </c>
      <c r="AY427" t="str">
        <f>IF(Table_dataReported[[#This Row],[sampleId]]&lt;&gt;"", IF(Table_dataReported[[#This Row],[conc]]="","Missing method of analysis","OK"),"")</f>
        <v/>
      </c>
    </row>
    <row r="428" spans="2:51" x14ac:dyDescent="0.45">
      <c r="B428" t="str">
        <f>IF(AND(Table_dataReported[[#This Row],[sampleId]]&lt;&gt;"",Table_dataReported[[#This Row],[specText]]&lt;&gt;""),_xlfn.CONCAT(Table_dataReported[[#This Row],[sampleId]],"_",Table_dataReported[[#This Row],[specText]]),"")</f>
        <v/>
      </c>
      <c r="I428" t="str">
        <f>IF(Table_dataReported[[#This Row],[traceElText]]&lt;&gt;"",VLOOKUP(Table_dataReported[[#This Row],[traceElText]],Table_traceEl[],2,FALSE),"")</f>
        <v/>
      </c>
      <c r="K428" t="str">
        <f>IF(Table_dataReported[[#This Row],[specText]]&lt;&gt;"",VLOOKUP(Table_dataReported[[#This Row],[specText]],Table_spec[],2,FALSE),"")</f>
        <v/>
      </c>
      <c r="N428" t="str">
        <f>IF(Table_dataReported[[#This Row],[unitText]]&lt;&gt;"",VLOOKUP(Table_dataReported[[#This Row],[unitText]],Table_unit[],2,FALSE),"")</f>
        <v/>
      </c>
      <c r="P428" t="str">
        <f>IF(Table_dataReported[[#This Row],[weightText]]&lt;&gt;"",VLOOKUP(Table_dataReported[[#This Row],[weightText]],Table_weight[],2,FALSE),"")</f>
        <v/>
      </c>
      <c r="R428" t="str">
        <f>IF(Table_dataReported[[#This Row],[methAnText]]&lt;&gt;"",VLOOKUP(Table_dataReported[[#This Row],[methAnText]],Table_methAn[],2,FALSE),"")</f>
        <v/>
      </c>
      <c r="AA428" t="str">
        <f>IF(Table_dataReported[[#This Row],[unitText2]]&lt;&gt;"",VLOOKUP(Table_dataReported[[#This Row],[unitText2]],Table_unit[],2,FALSE),"")</f>
        <v/>
      </c>
      <c r="AB428" t="str">
        <f>IF(Table_dataReported[[#This Row],[unitText2]]="%","dw","")</f>
        <v/>
      </c>
      <c r="AC428" t="str">
        <f>IF(Table_dataReported[[#This Row],[weightText2]]&lt;&gt;"",VLOOKUP(Table_dataReported[[#This Row],[weightText2]],Table_weight[],2,FALSE),"")</f>
        <v/>
      </c>
      <c r="AF428" t="str">
        <f>IF(Table_dataReported[[#This Row],[unitText3]]&lt;&gt;"",VLOOKUP(Table_dataReported[[#This Row],[unitText3]],Table_unit[],2,FALSE),"")</f>
        <v/>
      </c>
      <c r="AG428" t="str">
        <f>IF(Table_dataReported[[#This Row],[unitText3]]="%","dw","")</f>
        <v/>
      </c>
      <c r="AH428" t="str">
        <f>IF(Table_dataReported[[#This Row],[weightText3]]&lt;&gt;"",VLOOKUP(Table_dataReported[[#This Row],[weightText3]],Table_weight[],2,FALSE),"")</f>
        <v/>
      </c>
      <c r="AQ428" t="str">
        <f>IF(Table_dataReported[[#This Row],[sampleId]]&lt;&gt;"", IF(Table_dataReported[[#This Row],[recId]]="","Missing record identifier","OK"),"")</f>
        <v/>
      </c>
      <c r="AR428" t="str">
        <f>IF(Table_dataReported[[#This Row],[sampleId]]&lt;&gt;"", IF(Table_dataReported[[#This Row],[envComp]]="","Missing environmental compartment","OK"),"")</f>
        <v/>
      </c>
      <c r="AS428" t="str">
        <f>IF(Table_dataReported[[#This Row],[sampleId]]&lt;&gt;"", IF(Table_dataReported[[#This Row],[pristineLoc]]="","Missing pristine location","OK"),"")</f>
        <v/>
      </c>
      <c r="AT428" t="str">
        <f>IF(Table_dataReported[[#This Row],[sampleId]]&lt;&gt;"", IF(Table_dataReported[[#This Row],[sampleLocCM]]="","Missing sampling location","OK"),"")</f>
        <v/>
      </c>
      <c r="AU428" t="str">
        <f>IF(Table_dataReported[[#This Row],[sampleId]]&lt;&gt;"", IF(Table_dataReported[[#This Row],[sampleDate]]="","Missing sampling date","OK"),"")</f>
        <v/>
      </c>
      <c r="AV428" t="str">
        <f>IF(Table_dataReported[[#This Row],[sampleId]]&lt;&gt;"", IF(Table_dataReported[[#This Row],[traceElText]]="","Missing trace element","OK"),"")</f>
        <v/>
      </c>
      <c r="AW428" t="str">
        <f>IF(Table_dataReported[[#This Row],[sampleId]]&lt;&gt;"", IF(Table_dataReported[[#This Row],[specText]]="","Missing speciation","OK"),"")</f>
        <v/>
      </c>
      <c r="AX428" t="str">
        <f>IF(Table_dataReported[[#This Row],[sampleId]]&lt;&gt;"", IF(Table_dataReported[[#This Row],[conc]]="","Missing concentration","OK"),"")</f>
        <v/>
      </c>
      <c r="AY428" t="str">
        <f>IF(Table_dataReported[[#This Row],[sampleId]]&lt;&gt;"", IF(Table_dataReported[[#This Row],[conc]]="","Missing method of analysis","OK"),"")</f>
        <v/>
      </c>
    </row>
    <row r="429" spans="2:51" x14ac:dyDescent="0.45">
      <c r="B429" t="str">
        <f>IF(AND(Table_dataReported[[#This Row],[sampleId]]&lt;&gt;"",Table_dataReported[[#This Row],[specText]]&lt;&gt;""),_xlfn.CONCAT(Table_dataReported[[#This Row],[sampleId]],"_",Table_dataReported[[#This Row],[specText]]),"")</f>
        <v/>
      </c>
      <c r="I429" t="str">
        <f>IF(Table_dataReported[[#This Row],[traceElText]]&lt;&gt;"",VLOOKUP(Table_dataReported[[#This Row],[traceElText]],Table_traceEl[],2,FALSE),"")</f>
        <v/>
      </c>
      <c r="K429" t="str">
        <f>IF(Table_dataReported[[#This Row],[specText]]&lt;&gt;"",VLOOKUP(Table_dataReported[[#This Row],[specText]],Table_spec[],2,FALSE),"")</f>
        <v/>
      </c>
      <c r="N429" t="str">
        <f>IF(Table_dataReported[[#This Row],[unitText]]&lt;&gt;"",VLOOKUP(Table_dataReported[[#This Row],[unitText]],Table_unit[],2,FALSE),"")</f>
        <v/>
      </c>
      <c r="P429" t="str">
        <f>IF(Table_dataReported[[#This Row],[weightText]]&lt;&gt;"",VLOOKUP(Table_dataReported[[#This Row],[weightText]],Table_weight[],2,FALSE),"")</f>
        <v/>
      </c>
      <c r="R429" t="str">
        <f>IF(Table_dataReported[[#This Row],[methAnText]]&lt;&gt;"",VLOOKUP(Table_dataReported[[#This Row],[methAnText]],Table_methAn[],2,FALSE),"")</f>
        <v/>
      </c>
      <c r="AA429" t="str">
        <f>IF(Table_dataReported[[#This Row],[unitText2]]&lt;&gt;"",VLOOKUP(Table_dataReported[[#This Row],[unitText2]],Table_unit[],2,FALSE),"")</f>
        <v/>
      </c>
      <c r="AB429" t="str">
        <f>IF(Table_dataReported[[#This Row],[unitText2]]="%","dw","")</f>
        <v/>
      </c>
      <c r="AC429" t="str">
        <f>IF(Table_dataReported[[#This Row],[weightText2]]&lt;&gt;"",VLOOKUP(Table_dataReported[[#This Row],[weightText2]],Table_weight[],2,FALSE),"")</f>
        <v/>
      </c>
      <c r="AF429" t="str">
        <f>IF(Table_dataReported[[#This Row],[unitText3]]&lt;&gt;"",VLOOKUP(Table_dataReported[[#This Row],[unitText3]],Table_unit[],2,FALSE),"")</f>
        <v/>
      </c>
      <c r="AG429" t="str">
        <f>IF(Table_dataReported[[#This Row],[unitText3]]="%","dw","")</f>
        <v/>
      </c>
      <c r="AH429" t="str">
        <f>IF(Table_dataReported[[#This Row],[weightText3]]&lt;&gt;"",VLOOKUP(Table_dataReported[[#This Row],[weightText3]],Table_weight[],2,FALSE),"")</f>
        <v/>
      </c>
      <c r="AQ429" t="str">
        <f>IF(Table_dataReported[[#This Row],[sampleId]]&lt;&gt;"", IF(Table_dataReported[[#This Row],[recId]]="","Missing record identifier","OK"),"")</f>
        <v/>
      </c>
      <c r="AR429" t="str">
        <f>IF(Table_dataReported[[#This Row],[sampleId]]&lt;&gt;"", IF(Table_dataReported[[#This Row],[envComp]]="","Missing environmental compartment","OK"),"")</f>
        <v/>
      </c>
      <c r="AS429" t="str">
        <f>IF(Table_dataReported[[#This Row],[sampleId]]&lt;&gt;"", IF(Table_dataReported[[#This Row],[pristineLoc]]="","Missing pristine location","OK"),"")</f>
        <v/>
      </c>
      <c r="AT429" t="str">
        <f>IF(Table_dataReported[[#This Row],[sampleId]]&lt;&gt;"", IF(Table_dataReported[[#This Row],[sampleLocCM]]="","Missing sampling location","OK"),"")</f>
        <v/>
      </c>
      <c r="AU429" t="str">
        <f>IF(Table_dataReported[[#This Row],[sampleId]]&lt;&gt;"", IF(Table_dataReported[[#This Row],[sampleDate]]="","Missing sampling date","OK"),"")</f>
        <v/>
      </c>
      <c r="AV429" t="str">
        <f>IF(Table_dataReported[[#This Row],[sampleId]]&lt;&gt;"", IF(Table_dataReported[[#This Row],[traceElText]]="","Missing trace element","OK"),"")</f>
        <v/>
      </c>
      <c r="AW429" t="str">
        <f>IF(Table_dataReported[[#This Row],[sampleId]]&lt;&gt;"", IF(Table_dataReported[[#This Row],[specText]]="","Missing speciation","OK"),"")</f>
        <v/>
      </c>
      <c r="AX429" t="str">
        <f>IF(Table_dataReported[[#This Row],[sampleId]]&lt;&gt;"", IF(Table_dataReported[[#This Row],[conc]]="","Missing concentration","OK"),"")</f>
        <v/>
      </c>
      <c r="AY429" t="str">
        <f>IF(Table_dataReported[[#This Row],[sampleId]]&lt;&gt;"", IF(Table_dataReported[[#This Row],[conc]]="","Missing method of analysis","OK"),"")</f>
        <v/>
      </c>
    </row>
    <row r="430" spans="2:51" x14ac:dyDescent="0.45">
      <c r="B430" t="str">
        <f>IF(AND(Table_dataReported[[#This Row],[sampleId]]&lt;&gt;"",Table_dataReported[[#This Row],[specText]]&lt;&gt;""),_xlfn.CONCAT(Table_dataReported[[#This Row],[sampleId]],"_",Table_dataReported[[#This Row],[specText]]),"")</f>
        <v/>
      </c>
      <c r="I430" t="str">
        <f>IF(Table_dataReported[[#This Row],[traceElText]]&lt;&gt;"",VLOOKUP(Table_dataReported[[#This Row],[traceElText]],Table_traceEl[],2,FALSE),"")</f>
        <v/>
      </c>
      <c r="K430" t="str">
        <f>IF(Table_dataReported[[#This Row],[specText]]&lt;&gt;"",VLOOKUP(Table_dataReported[[#This Row],[specText]],Table_spec[],2,FALSE),"")</f>
        <v/>
      </c>
      <c r="N430" t="str">
        <f>IF(Table_dataReported[[#This Row],[unitText]]&lt;&gt;"",VLOOKUP(Table_dataReported[[#This Row],[unitText]],Table_unit[],2,FALSE),"")</f>
        <v/>
      </c>
      <c r="P430" t="str">
        <f>IF(Table_dataReported[[#This Row],[weightText]]&lt;&gt;"",VLOOKUP(Table_dataReported[[#This Row],[weightText]],Table_weight[],2,FALSE),"")</f>
        <v/>
      </c>
      <c r="R430" t="str">
        <f>IF(Table_dataReported[[#This Row],[methAnText]]&lt;&gt;"",VLOOKUP(Table_dataReported[[#This Row],[methAnText]],Table_methAn[],2,FALSE),"")</f>
        <v/>
      </c>
      <c r="AA430" t="str">
        <f>IF(Table_dataReported[[#This Row],[unitText2]]&lt;&gt;"",VLOOKUP(Table_dataReported[[#This Row],[unitText2]],Table_unit[],2,FALSE),"")</f>
        <v/>
      </c>
      <c r="AB430" t="str">
        <f>IF(Table_dataReported[[#This Row],[unitText2]]="%","dw","")</f>
        <v/>
      </c>
      <c r="AC430" t="str">
        <f>IF(Table_dataReported[[#This Row],[weightText2]]&lt;&gt;"",VLOOKUP(Table_dataReported[[#This Row],[weightText2]],Table_weight[],2,FALSE),"")</f>
        <v/>
      </c>
      <c r="AF430" t="str">
        <f>IF(Table_dataReported[[#This Row],[unitText3]]&lt;&gt;"",VLOOKUP(Table_dataReported[[#This Row],[unitText3]],Table_unit[],2,FALSE),"")</f>
        <v/>
      </c>
      <c r="AG430" t="str">
        <f>IF(Table_dataReported[[#This Row],[unitText3]]="%","dw","")</f>
        <v/>
      </c>
      <c r="AH430" t="str">
        <f>IF(Table_dataReported[[#This Row],[weightText3]]&lt;&gt;"",VLOOKUP(Table_dataReported[[#This Row],[weightText3]],Table_weight[],2,FALSE),"")</f>
        <v/>
      </c>
      <c r="AQ430" t="str">
        <f>IF(Table_dataReported[[#This Row],[sampleId]]&lt;&gt;"", IF(Table_dataReported[[#This Row],[recId]]="","Missing record identifier","OK"),"")</f>
        <v/>
      </c>
      <c r="AR430" t="str">
        <f>IF(Table_dataReported[[#This Row],[sampleId]]&lt;&gt;"", IF(Table_dataReported[[#This Row],[envComp]]="","Missing environmental compartment","OK"),"")</f>
        <v/>
      </c>
      <c r="AS430" t="str">
        <f>IF(Table_dataReported[[#This Row],[sampleId]]&lt;&gt;"", IF(Table_dataReported[[#This Row],[pristineLoc]]="","Missing pristine location","OK"),"")</f>
        <v/>
      </c>
      <c r="AT430" t="str">
        <f>IF(Table_dataReported[[#This Row],[sampleId]]&lt;&gt;"", IF(Table_dataReported[[#This Row],[sampleLocCM]]="","Missing sampling location","OK"),"")</f>
        <v/>
      </c>
      <c r="AU430" t="str">
        <f>IF(Table_dataReported[[#This Row],[sampleId]]&lt;&gt;"", IF(Table_dataReported[[#This Row],[sampleDate]]="","Missing sampling date","OK"),"")</f>
        <v/>
      </c>
      <c r="AV430" t="str">
        <f>IF(Table_dataReported[[#This Row],[sampleId]]&lt;&gt;"", IF(Table_dataReported[[#This Row],[traceElText]]="","Missing trace element","OK"),"")</f>
        <v/>
      </c>
      <c r="AW430" t="str">
        <f>IF(Table_dataReported[[#This Row],[sampleId]]&lt;&gt;"", IF(Table_dataReported[[#This Row],[specText]]="","Missing speciation","OK"),"")</f>
        <v/>
      </c>
      <c r="AX430" t="str">
        <f>IF(Table_dataReported[[#This Row],[sampleId]]&lt;&gt;"", IF(Table_dataReported[[#This Row],[conc]]="","Missing concentration","OK"),"")</f>
        <v/>
      </c>
      <c r="AY430" t="str">
        <f>IF(Table_dataReported[[#This Row],[sampleId]]&lt;&gt;"", IF(Table_dataReported[[#This Row],[conc]]="","Missing method of analysis","OK"),"")</f>
        <v/>
      </c>
    </row>
    <row r="431" spans="2:51" x14ac:dyDescent="0.45">
      <c r="B431" t="str">
        <f>IF(AND(Table_dataReported[[#This Row],[sampleId]]&lt;&gt;"",Table_dataReported[[#This Row],[specText]]&lt;&gt;""),_xlfn.CONCAT(Table_dataReported[[#This Row],[sampleId]],"_",Table_dataReported[[#This Row],[specText]]),"")</f>
        <v/>
      </c>
      <c r="I431" t="str">
        <f>IF(Table_dataReported[[#This Row],[traceElText]]&lt;&gt;"",VLOOKUP(Table_dataReported[[#This Row],[traceElText]],Table_traceEl[],2,FALSE),"")</f>
        <v/>
      </c>
      <c r="K431" t="str">
        <f>IF(Table_dataReported[[#This Row],[specText]]&lt;&gt;"",VLOOKUP(Table_dataReported[[#This Row],[specText]],Table_spec[],2,FALSE),"")</f>
        <v/>
      </c>
      <c r="N431" t="str">
        <f>IF(Table_dataReported[[#This Row],[unitText]]&lt;&gt;"",VLOOKUP(Table_dataReported[[#This Row],[unitText]],Table_unit[],2,FALSE),"")</f>
        <v/>
      </c>
      <c r="P431" t="str">
        <f>IF(Table_dataReported[[#This Row],[weightText]]&lt;&gt;"",VLOOKUP(Table_dataReported[[#This Row],[weightText]],Table_weight[],2,FALSE),"")</f>
        <v/>
      </c>
      <c r="R431" t="str">
        <f>IF(Table_dataReported[[#This Row],[methAnText]]&lt;&gt;"",VLOOKUP(Table_dataReported[[#This Row],[methAnText]],Table_methAn[],2,FALSE),"")</f>
        <v/>
      </c>
      <c r="AA431" t="str">
        <f>IF(Table_dataReported[[#This Row],[unitText2]]&lt;&gt;"",VLOOKUP(Table_dataReported[[#This Row],[unitText2]],Table_unit[],2,FALSE),"")</f>
        <v/>
      </c>
      <c r="AB431" t="str">
        <f>IF(Table_dataReported[[#This Row],[unitText2]]="%","dw","")</f>
        <v/>
      </c>
      <c r="AC431" t="str">
        <f>IF(Table_dataReported[[#This Row],[weightText2]]&lt;&gt;"",VLOOKUP(Table_dataReported[[#This Row],[weightText2]],Table_weight[],2,FALSE),"")</f>
        <v/>
      </c>
      <c r="AF431" t="str">
        <f>IF(Table_dataReported[[#This Row],[unitText3]]&lt;&gt;"",VLOOKUP(Table_dataReported[[#This Row],[unitText3]],Table_unit[],2,FALSE),"")</f>
        <v/>
      </c>
      <c r="AG431" t="str">
        <f>IF(Table_dataReported[[#This Row],[unitText3]]="%","dw","")</f>
        <v/>
      </c>
      <c r="AH431" t="str">
        <f>IF(Table_dataReported[[#This Row],[weightText3]]&lt;&gt;"",VLOOKUP(Table_dataReported[[#This Row],[weightText3]],Table_weight[],2,FALSE),"")</f>
        <v/>
      </c>
      <c r="AQ431" t="str">
        <f>IF(Table_dataReported[[#This Row],[sampleId]]&lt;&gt;"", IF(Table_dataReported[[#This Row],[recId]]="","Missing record identifier","OK"),"")</f>
        <v/>
      </c>
      <c r="AR431" t="str">
        <f>IF(Table_dataReported[[#This Row],[sampleId]]&lt;&gt;"", IF(Table_dataReported[[#This Row],[envComp]]="","Missing environmental compartment","OK"),"")</f>
        <v/>
      </c>
      <c r="AS431" t="str">
        <f>IF(Table_dataReported[[#This Row],[sampleId]]&lt;&gt;"", IF(Table_dataReported[[#This Row],[pristineLoc]]="","Missing pristine location","OK"),"")</f>
        <v/>
      </c>
      <c r="AT431" t="str">
        <f>IF(Table_dataReported[[#This Row],[sampleId]]&lt;&gt;"", IF(Table_dataReported[[#This Row],[sampleLocCM]]="","Missing sampling location","OK"),"")</f>
        <v/>
      </c>
      <c r="AU431" t="str">
        <f>IF(Table_dataReported[[#This Row],[sampleId]]&lt;&gt;"", IF(Table_dataReported[[#This Row],[sampleDate]]="","Missing sampling date","OK"),"")</f>
        <v/>
      </c>
      <c r="AV431" t="str">
        <f>IF(Table_dataReported[[#This Row],[sampleId]]&lt;&gt;"", IF(Table_dataReported[[#This Row],[traceElText]]="","Missing trace element","OK"),"")</f>
        <v/>
      </c>
      <c r="AW431" t="str">
        <f>IF(Table_dataReported[[#This Row],[sampleId]]&lt;&gt;"", IF(Table_dataReported[[#This Row],[specText]]="","Missing speciation","OK"),"")</f>
        <v/>
      </c>
      <c r="AX431" t="str">
        <f>IF(Table_dataReported[[#This Row],[sampleId]]&lt;&gt;"", IF(Table_dataReported[[#This Row],[conc]]="","Missing concentration","OK"),"")</f>
        <v/>
      </c>
      <c r="AY431" t="str">
        <f>IF(Table_dataReported[[#This Row],[sampleId]]&lt;&gt;"", IF(Table_dataReported[[#This Row],[conc]]="","Missing method of analysis","OK"),"")</f>
        <v/>
      </c>
    </row>
    <row r="432" spans="2:51" x14ac:dyDescent="0.45">
      <c r="B432" t="str">
        <f>IF(AND(Table_dataReported[[#This Row],[sampleId]]&lt;&gt;"",Table_dataReported[[#This Row],[specText]]&lt;&gt;""),_xlfn.CONCAT(Table_dataReported[[#This Row],[sampleId]],"_",Table_dataReported[[#This Row],[specText]]),"")</f>
        <v/>
      </c>
      <c r="I432" t="str">
        <f>IF(Table_dataReported[[#This Row],[traceElText]]&lt;&gt;"",VLOOKUP(Table_dataReported[[#This Row],[traceElText]],Table_traceEl[],2,FALSE),"")</f>
        <v/>
      </c>
      <c r="K432" t="str">
        <f>IF(Table_dataReported[[#This Row],[specText]]&lt;&gt;"",VLOOKUP(Table_dataReported[[#This Row],[specText]],Table_spec[],2,FALSE),"")</f>
        <v/>
      </c>
      <c r="N432" t="str">
        <f>IF(Table_dataReported[[#This Row],[unitText]]&lt;&gt;"",VLOOKUP(Table_dataReported[[#This Row],[unitText]],Table_unit[],2,FALSE),"")</f>
        <v/>
      </c>
      <c r="P432" t="str">
        <f>IF(Table_dataReported[[#This Row],[weightText]]&lt;&gt;"",VLOOKUP(Table_dataReported[[#This Row],[weightText]],Table_weight[],2,FALSE),"")</f>
        <v/>
      </c>
      <c r="R432" t="str">
        <f>IF(Table_dataReported[[#This Row],[methAnText]]&lt;&gt;"",VLOOKUP(Table_dataReported[[#This Row],[methAnText]],Table_methAn[],2,FALSE),"")</f>
        <v/>
      </c>
      <c r="AA432" t="str">
        <f>IF(Table_dataReported[[#This Row],[unitText2]]&lt;&gt;"",VLOOKUP(Table_dataReported[[#This Row],[unitText2]],Table_unit[],2,FALSE),"")</f>
        <v/>
      </c>
      <c r="AB432" t="str">
        <f>IF(Table_dataReported[[#This Row],[unitText2]]="%","dw","")</f>
        <v/>
      </c>
      <c r="AC432" t="str">
        <f>IF(Table_dataReported[[#This Row],[weightText2]]&lt;&gt;"",VLOOKUP(Table_dataReported[[#This Row],[weightText2]],Table_weight[],2,FALSE),"")</f>
        <v/>
      </c>
      <c r="AF432" t="str">
        <f>IF(Table_dataReported[[#This Row],[unitText3]]&lt;&gt;"",VLOOKUP(Table_dataReported[[#This Row],[unitText3]],Table_unit[],2,FALSE),"")</f>
        <v/>
      </c>
      <c r="AG432" t="str">
        <f>IF(Table_dataReported[[#This Row],[unitText3]]="%","dw","")</f>
        <v/>
      </c>
      <c r="AH432" t="str">
        <f>IF(Table_dataReported[[#This Row],[weightText3]]&lt;&gt;"",VLOOKUP(Table_dataReported[[#This Row],[weightText3]],Table_weight[],2,FALSE),"")</f>
        <v/>
      </c>
      <c r="AQ432" t="str">
        <f>IF(Table_dataReported[[#This Row],[sampleId]]&lt;&gt;"", IF(Table_dataReported[[#This Row],[recId]]="","Missing record identifier","OK"),"")</f>
        <v/>
      </c>
      <c r="AR432" t="str">
        <f>IF(Table_dataReported[[#This Row],[sampleId]]&lt;&gt;"", IF(Table_dataReported[[#This Row],[envComp]]="","Missing environmental compartment","OK"),"")</f>
        <v/>
      </c>
      <c r="AS432" t="str">
        <f>IF(Table_dataReported[[#This Row],[sampleId]]&lt;&gt;"", IF(Table_dataReported[[#This Row],[pristineLoc]]="","Missing pristine location","OK"),"")</f>
        <v/>
      </c>
      <c r="AT432" t="str">
        <f>IF(Table_dataReported[[#This Row],[sampleId]]&lt;&gt;"", IF(Table_dataReported[[#This Row],[sampleLocCM]]="","Missing sampling location","OK"),"")</f>
        <v/>
      </c>
      <c r="AU432" t="str">
        <f>IF(Table_dataReported[[#This Row],[sampleId]]&lt;&gt;"", IF(Table_dataReported[[#This Row],[sampleDate]]="","Missing sampling date","OK"),"")</f>
        <v/>
      </c>
      <c r="AV432" t="str">
        <f>IF(Table_dataReported[[#This Row],[sampleId]]&lt;&gt;"", IF(Table_dataReported[[#This Row],[traceElText]]="","Missing trace element","OK"),"")</f>
        <v/>
      </c>
      <c r="AW432" t="str">
        <f>IF(Table_dataReported[[#This Row],[sampleId]]&lt;&gt;"", IF(Table_dataReported[[#This Row],[specText]]="","Missing speciation","OK"),"")</f>
        <v/>
      </c>
      <c r="AX432" t="str">
        <f>IF(Table_dataReported[[#This Row],[sampleId]]&lt;&gt;"", IF(Table_dataReported[[#This Row],[conc]]="","Missing concentration","OK"),"")</f>
        <v/>
      </c>
      <c r="AY432" t="str">
        <f>IF(Table_dataReported[[#This Row],[sampleId]]&lt;&gt;"", IF(Table_dataReported[[#This Row],[conc]]="","Missing method of analysis","OK"),"")</f>
        <v/>
      </c>
    </row>
    <row r="433" spans="2:51" x14ac:dyDescent="0.45">
      <c r="B433" t="str">
        <f>IF(AND(Table_dataReported[[#This Row],[sampleId]]&lt;&gt;"",Table_dataReported[[#This Row],[specText]]&lt;&gt;""),_xlfn.CONCAT(Table_dataReported[[#This Row],[sampleId]],"_",Table_dataReported[[#This Row],[specText]]),"")</f>
        <v/>
      </c>
      <c r="I433" t="str">
        <f>IF(Table_dataReported[[#This Row],[traceElText]]&lt;&gt;"",VLOOKUP(Table_dataReported[[#This Row],[traceElText]],Table_traceEl[],2,FALSE),"")</f>
        <v/>
      </c>
      <c r="K433" t="str">
        <f>IF(Table_dataReported[[#This Row],[specText]]&lt;&gt;"",VLOOKUP(Table_dataReported[[#This Row],[specText]],Table_spec[],2,FALSE),"")</f>
        <v/>
      </c>
      <c r="N433" t="str">
        <f>IF(Table_dataReported[[#This Row],[unitText]]&lt;&gt;"",VLOOKUP(Table_dataReported[[#This Row],[unitText]],Table_unit[],2,FALSE),"")</f>
        <v/>
      </c>
      <c r="P433" t="str">
        <f>IF(Table_dataReported[[#This Row],[weightText]]&lt;&gt;"",VLOOKUP(Table_dataReported[[#This Row],[weightText]],Table_weight[],2,FALSE),"")</f>
        <v/>
      </c>
      <c r="R433" t="str">
        <f>IF(Table_dataReported[[#This Row],[methAnText]]&lt;&gt;"",VLOOKUP(Table_dataReported[[#This Row],[methAnText]],Table_methAn[],2,FALSE),"")</f>
        <v/>
      </c>
      <c r="AA433" t="str">
        <f>IF(Table_dataReported[[#This Row],[unitText2]]&lt;&gt;"",VLOOKUP(Table_dataReported[[#This Row],[unitText2]],Table_unit[],2,FALSE),"")</f>
        <v/>
      </c>
      <c r="AB433" t="str">
        <f>IF(Table_dataReported[[#This Row],[unitText2]]="%","dw","")</f>
        <v/>
      </c>
      <c r="AC433" t="str">
        <f>IF(Table_dataReported[[#This Row],[weightText2]]&lt;&gt;"",VLOOKUP(Table_dataReported[[#This Row],[weightText2]],Table_weight[],2,FALSE),"")</f>
        <v/>
      </c>
      <c r="AF433" t="str">
        <f>IF(Table_dataReported[[#This Row],[unitText3]]&lt;&gt;"",VLOOKUP(Table_dataReported[[#This Row],[unitText3]],Table_unit[],2,FALSE),"")</f>
        <v/>
      </c>
      <c r="AG433" t="str">
        <f>IF(Table_dataReported[[#This Row],[unitText3]]="%","dw","")</f>
        <v/>
      </c>
      <c r="AH433" t="str">
        <f>IF(Table_dataReported[[#This Row],[weightText3]]&lt;&gt;"",VLOOKUP(Table_dataReported[[#This Row],[weightText3]],Table_weight[],2,FALSE),"")</f>
        <v/>
      </c>
      <c r="AQ433" t="str">
        <f>IF(Table_dataReported[[#This Row],[sampleId]]&lt;&gt;"", IF(Table_dataReported[[#This Row],[recId]]="","Missing record identifier","OK"),"")</f>
        <v/>
      </c>
      <c r="AR433" t="str">
        <f>IF(Table_dataReported[[#This Row],[sampleId]]&lt;&gt;"", IF(Table_dataReported[[#This Row],[envComp]]="","Missing environmental compartment","OK"),"")</f>
        <v/>
      </c>
      <c r="AS433" t="str">
        <f>IF(Table_dataReported[[#This Row],[sampleId]]&lt;&gt;"", IF(Table_dataReported[[#This Row],[pristineLoc]]="","Missing pristine location","OK"),"")</f>
        <v/>
      </c>
      <c r="AT433" t="str">
        <f>IF(Table_dataReported[[#This Row],[sampleId]]&lt;&gt;"", IF(Table_dataReported[[#This Row],[sampleLocCM]]="","Missing sampling location","OK"),"")</f>
        <v/>
      </c>
      <c r="AU433" t="str">
        <f>IF(Table_dataReported[[#This Row],[sampleId]]&lt;&gt;"", IF(Table_dataReported[[#This Row],[sampleDate]]="","Missing sampling date","OK"),"")</f>
        <v/>
      </c>
      <c r="AV433" t="str">
        <f>IF(Table_dataReported[[#This Row],[sampleId]]&lt;&gt;"", IF(Table_dataReported[[#This Row],[traceElText]]="","Missing trace element","OK"),"")</f>
        <v/>
      </c>
      <c r="AW433" t="str">
        <f>IF(Table_dataReported[[#This Row],[sampleId]]&lt;&gt;"", IF(Table_dataReported[[#This Row],[specText]]="","Missing speciation","OK"),"")</f>
        <v/>
      </c>
      <c r="AX433" t="str">
        <f>IF(Table_dataReported[[#This Row],[sampleId]]&lt;&gt;"", IF(Table_dataReported[[#This Row],[conc]]="","Missing concentration","OK"),"")</f>
        <v/>
      </c>
      <c r="AY433" t="str">
        <f>IF(Table_dataReported[[#This Row],[sampleId]]&lt;&gt;"", IF(Table_dataReported[[#This Row],[conc]]="","Missing method of analysis","OK"),"")</f>
        <v/>
      </c>
    </row>
    <row r="434" spans="2:51" x14ac:dyDescent="0.45">
      <c r="B434" t="str">
        <f>IF(AND(Table_dataReported[[#This Row],[sampleId]]&lt;&gt;"",Table_dataReported[[#This Row],[specText]]&lt;&gt;""),_xlfn.CONCAT(Table_dataReported[[#This Row],[sampleId]],"_",Table_dataReported[[#This Row],[specText]]),"")</f>
        <v/>
      </c>
      <c r="I434" t="str">
        <f>IF(Table_dataReported[[#This Row],[traceElText]]&lt;&gt;"",VLOOKUP(Table_dataReported[[#This Row],[traceElText]],Table_traceEl[],2,FALSE),"")</f>
        <v/>
      </c>
      <c r="K434" t="str">
        <f>IF(Table_dataReported[[#This Row],[specText]]&lt;&gt;"",VLOOKUP(Table_dataReported[[#This Row],[specText]],Table_spec[],2,FALSE),"")</f>
        <v/>
      </c>
      <c r="N434" t="str">
        <f>IF(Table_dataReported[[#This Row],[unitText]]&lt;&gt;"",VLOOKUP(Table_dataReported[[#This Row],[unitText]],Table_unit[],2,FALSE),"")</f>
        <v/>
      </c>
      <c r="P434" t="str">
        <f>IF(Table_dataReported[[#This Row],[weightText]]&lt;&gt;"",VLOOKUP(Table_dataReported[[#This Row],[weightText]],Table_weight[],2,FALSE),"")</f>
        <v/>
      </c>
      <c r="R434" t="str">
        <f>IF(Table_dataReported[[#This Row],[methAnText]]&lt;&gt;"",VLOOKUP(Table_dataReported[[#This Row],[methAnText]],Table_methAn[],2,FALSE),"")</f>
        <v/>
      </c>
      <c r="AA434" t="str">
        <f>IF(Table_dataReported[[#This Row],[unitText2]]&lt;&gt;"",VLOOKUP(Table_dataReported[[#This Row],[unitText2]],Table_unit[],2,FALSE),"")</f>
        <v/>
      </c>
      <c r="AB434" t="str">
        <f>IF(Table_dataReported[[#This Row],[unitText2]]="%","dw","")</f>
        <v/>
      </c>
      <c r="AC434" t="str">
        <f>IF(Table_dataReported[[#This Row],[weightText2]]&lt;&gt;"",VLOOKUP(Table_dataReported[[#This Row],[weightText2]],Table_weight[],2,FALSE),"")</f>
        <v/>
      </c>
      <c r="AF434" t="str">
        <f>IF(Table_dataReported[[#This Row],[unitText3]]&lt;&gt;"",VLOOKUP(Table_dataReported[[#This Row],[unitText3]],Table_unit[],2,FALSE),"")</f>
        <v/>
      </c>
      <c r="AG434" t="str">
        <f>IF(Table_dataReported[[#This Row],[unitText3]]="%","dw","")</f>
        <v/>
      </c>
      <c r="AH434" t="str">
        <f>IF(Table_dataReported[[#This Row],[weightText3]]&lt;&gt;"",VLOOKUP(Table_dataReported[[#This Row],[weightText3]],Table_weight[],2,FALSE),"")</f>
        <v/>
      </c>
      <c r="AQ434" t="str">
        <f>IF(Table_dataReported[[#This Row],[sampleId]]&lt;&gt;"", IF(Table_dataReported[[#This Row],[recId]]="","Missing record identifier","OK"),"")</f>
        <v/>
      </c>
      <c r="AR434" t="str">
        <f>IF(Table_dataReported[[#This Row],[sampleId]]&lt;&gt;"", IF(Table_dataReported[[#This Row],[envComp]]="","Missing environmental compartment","OK"),"")</f>
        <v/>
      </c>
      <c r="AS434" t="str">
        <f>IF(Table_dataReported[[#This Row],[sampleId]]&lt;&gt;"", IF(Table_dataReported[[#This Row],[pristineLoc]]="","Missing pristine location","OK"),"")</f>
        <v/>
      </c>
      <c r="AT434" t="str">
        <f>IF(Table_dataReported[[#This Row],[sampleId]]&lt;&gt;"", IF(Table_dataReported[[#This Row],[sampleLocCM]]="","Missing sampling location","OK"),"")</f>
        <v/>
      </c>
      <c r="AU434" t="str">
        <f>IF(Table_dataReported[[#This Row],[sampleId]]&lt;&gt;"", IF(Table_dataReported[[#This Row],[sampleDate]]="","Missing sampling date","OK"),"")</f>
        <v/>
      </c>
      <c r="AV434" t="str">
        <f>IF(Table_dataReported[[#This Row],[sampleId]]&lt;&gt;"", IF(Table_dataReported[[#This Row],[traceElText]]="","Missing trace element","OK"),"")</f>
        <v/>
      </c>
      <c r="AW434" t="str">
        <f>IF(Table_dataReported[[#This Row],[sampleId]]&lt;&gt;"", IF(Table_dataReported[[#This Row],[specText]]="","Missing speciation","OK"),"")</f>
        <v/>
      </c>
      <c r="AX434" t="str">
        <f>IF(Table_dataReported[[#This Row],[sampleId]]&lt;&gt;"", IF(Table_dataReported[[#This Row],[conc]]="","Missing concentration","OK"),"")</f>
        <v/>
      </c>
      <c r="AY434" t="str">
        <f>IF(Table_dataReported[[#This Row],[sampleId]]&lt;&gt;"", IF(Table_dataReported[[#This Row],[conc]]="","Missing method of analysis","OK"),"")</f>
        <v/>
      </c>
    </row>
    <row r="435" spans="2:51" x14ac:dyDescent="0.45">
      <c r="B435" t="str">
        <f>IF(AND(Table_dataReported[[#This Row],[sampleId]]&lt;&gt;"",Table_dataReported[[#This Row],[specText]]&lt;&gt;""),_xlfn.CONCAT(Table_dataReported[[#This Row],[sampleId]],"_",Table_dataReported[[#This Row],[specText]]),"")</f>
        <v/>
      </c>
      <c r="I435" t="str">
        <f>IF(Table_dataReported[[#This Row],[traceElText]]&lt;&gt;"",VLOOKUP(Table_dataReported[[#This Row],[traceElText]],Table_traceEl[],2,FALSE),"")</f>
        <v/>
      </c>
      <c r="K435" t="str">
        <f>IF(Table_dataReported[[#This Row],[specText]]&lt;&gt;"",VLOOKUP(Table_dataReported[[#This Row],[specText]],Table_spec[],2,FALSE),"")</f>
        <v/>
      </c>
      <c r="N435" t="str">
        <f>IF(Table_dataReported[[#This Row],[unitText]]&lt;&gt;"",VLOOKUP(Table_dataReported[[#This Row],[unitText]],Table_unit[],2,FALSE),"")</f>
        <v/>
      </c>
      <c r="P435" t="str">
        <f>IF(Table_dataReported[[#This Row],[weightText]]&lt;&gt;"",VLOOKUP(Table_dataReported[[#This Row],[weightText]],Table_weight[],2,FALSE),"")</f>
        <v/>
      </c>
      <c r="R435" t="str">
        <f>IF(Table_dataReported[[#This Row],[methAnText]]&lt;&gt;"",VLOOKUP(Table_dataReported[[#This Row],[methAnText]],Table_methAn[],2,FALSE),"")</f>
        <v/>
      </c>
      <c r="AA435" t="str">
        <f>IF(Table_dataReported[[#This Row],[unitText2]]&lt;&gt;"",VLOOKUP(Table_dataReported[[#This Row],[unitText2]],Table_unit[],2,FALSE),"")</f>
        <v/>
      </c>
      <c r="AB435" t="str">
        <f>IF(Table_dataReported[[#This Row],[unitText2]]="%","dw","")</f>
        <v/>
      </c>
      <c r="AC435" t="str">
        <f>IF(Table_dataReported[[#This Row],[weightText2]]&lt;&gt;"",VLOOKUP(Table_dataReported[[#This Row],[weightText2]],Table_weight[],2,FALSE),"")</f>
        <v/>
      </c>
      <c r="AF435" t="str">
        <f>IF(Table_dataReported[[#This Row],[unitText3]]&lt;&gt;"",VLOOKUP(Table_dataReported[[#This Row],[unitText3]],Table_unit[],2,FALSE),"")</f>
        <v/>
      </c>
      <c r="AG435" t="str">
        <f>IF(Table_dataReported[[#This Row],[unitText3]]="%","dw","")</f>
        <v/>
      </c>
      <c r="AH435" t="str">
        <f>IF(Table_dataReported[[#This Row],[weightText3]]&lt;&gt;"",VLOOKUP(Table_dataReported[[#This Row],[weightText3]],Table_weight[],2,FALSE),"")</f>
        <v/>
      </c>
      <c r="AQ435" t="str">
        <f>IF(Table_dataReported[[#This Row],[sampleId]]&lt;&gt;"", IF(Table_dataReported[[#This Row],[recId]]="","Missing record identifier","OK"),"")</f>
        <v/>
      </c>
      <c r="AR435" t="str">
        <f>IF(Table_dataReported[[#This Row],[sampleId]]&lt;&gt;"", IF(Table_dataReported[[#This Row],[envComp]]="","Missing environmental compartment","OK"),"")</f>
        <v/>
      </c>
      <c r="AS435" t="str">
        <f>IF(Table_dataReported[[#This Row],[sampleId]]&lt;&gt;"", IF(Table_dataReported[[#This Row],[pristineLoc]]="","Missing pristine location","OK"),"")</f>
        <v/>
      </c>
      <c r="AT435" t="str">
        <f>IF(Table_dataReported[[#This Row],[sampleId]]&lt;&gt;"", IF(Table_dataReported[[#This Row],[sampleLocCM]]="","Missing sampling location","OK"),"")</f>
        <v/>
      </c>
      <c r="AU435" t="str">
        <f>IF(Table_dataReported[[#This Row],[sampleId]]&lt;&gt;"", IF(Table_dataReported[[#This Row],[sampleDate]]="","Missing sampling date","OK"),"")</f>
        <v/>
      </c>
      <c r="AV435" t="str">
        <f>IF(Table_dataReported[[#This Row],[sampleId]]&lt;&gt;"", IF(Table_dataReported[[#This Row],[traceElText]]="","Missing trace element","OK"),"")</f>
        <v/>
      </c>
      <c r="AW435" t="str">
        <f>IF(Table_dataReported[[#This Row],[sampleId]]&lt;&gt;"", IF(Table_dataReported[[#This Row],[specText]]="","Missing speciation","OK"),"")</f>
        <v/>
      </c>
      <c r="AX435" t="str">
        <f>IF(Table_dataReported[[#This Row],[sampleId]]&lt;&gt;"", IF(Table_dataReported[[#This Row],[conc]]="","Missing concentration","OK"),"")</f>
        <v/>
      </c>
      <c r="AY435" t="str">
        <f>IF(Table_dataReported[[#This Row],[sampleId]]&lt;&gt;"", IF(Table_dataReported[[#This Row],[conc]]="","Missing method of analysis","OK"),"")</f>
        <v/>
      </c>
    </row>
    <row r="436" spans="2:51" x14ac:dyDescent="0.45">
      <c r="B436" t="str">
        <f>IF(AND(Table_dataReported[[#This Row],[sampleId]]&lt;&gt;"",Table_dataReported[[#This Row],[specText]]&lt;&gt;""),_xlfn.CONCAT(Table_dataReported[[#This Row],[sampleId]],"_",Table_dataReported[[#This Row],[specText]]),"")</f>
        <v/>
      </c>
      <c r="I436" t="str">
        <f>IF(Table_dataReported[[#This Row],[traceElText]]&lt;&gt;"",VLOOKUP(Table_dataReported[[#This Row],[traceElText]],Table_traceEl[],2,FALSE),"")</f>
        <v/>
      </c>
      <c r="K436" t="str">
        <f>IF(Table_dataReported[[#This Row],[specText]]&lt;&gt;"",VLOOKUP(Table_dataReported[[#This Row],[specText]],Table_spec[],2,FALSE),"")</f>
        <v/>
      </c>
      <c r="N436" t="str">
        <f>IF(Table_dataReported[[#This Row],[unitText]]&lt;&gt;"",VLOOKUP(Table_dataReported[[#This Row],[unitText]],Table_unit[],2,FALSE),"")</f>
        <v/>
      </c>
      <c r="P436" t="str">
        <f>IF(Table_dataReported[[#This Row],[weightText]]&lt;&gt;"",VLOOKUP(Table_dataReported[[#This Row],[weightText]],Table_weight[],2,FALSE),"")</f>
        <v/>
      </c>
      <c r="R436" t="str">
        <f>IF(Table_dataReported[[#This Row],[methAnText]]&lt;&gt;"",VLOOKUP(Table_dataReported[[#This Row],[methAnText]],Table_methAn[],2,FALSE),"")</f>
        <v/>
      </c>
      <c r="AA436" t="str">
        <f>IF(Table_dataReported[[#This Row],[unitText2]]&lt;&gt;"",VLOOKUP(Table_dataReported[[#This Row],[unitText2]],Table_unit[],2,FALSE),"")</f>
        <v/>
      </c>
      <c r="AB436" t="str">
        <f>IF(Table_dataReported[[#This Row],[unitText2]]="%","dw","")</f>
        <v/>
      </c>
      <c r="AC436" t="str">
        <f>IF(Table_dataReported[[#This Row],[weightText2]]&lt;&gt;"",VLOOKUP(Table_dataReported[[#This Row],[weightText2]],Table_weight[],2,FALSE),"")</f>
        <v/>
      </c>
      <c r="AF436" t="str">
        <f>IF(Table_dataReported[[#This Row],[unitText3]]&lt;&gt;"",VLOOKUP(Table_dataReported[[#This Row],[unitText3]],Table_unit[],2,FALSE),"")</f>
        <v/>
      </c>
      <c r="AG436" t="str">
        <f>IF(Table_dataReported[[#This Row],[unitText3]]="%","dw","")</f>
        <v/>
      </c>
      <c r="AH436" t="str">
        <f>IF(Table_dataReported[[#This Row],[weightText3]]&lt;&gt;"",VLOOKUP(Table_dataReported[[#This Row],[weightText3]],Table_weight[],2,FALSE),"")</f>
        <v/>
      </c>
      <c r="AQ436" t="str">
        <f>IF(Table_dataReported[[#This Row],[sampleId]]&lt;&gt;"", IF(Table_dataReported[[#This Row],[recId]]="","Missing record identifier","OK"),"")</f>
        <v/>
      </c>
      <c r="AR436" t="str">
        <f>IF(Table_dataReported[[#This Row],[sampleId]]&lt;&gt;"", IF(Table_dataReported[[#This Row],[envComp]]="","Missing environmental compartment","OK"),"")</f>
        <v/>
      </c>
      <c r="AS436" t="str">
        <f>IF(Table_dataReported[[#This Row],[sampleId]]&lt;&gt;"", IF(Table_dataReported[[#This Row],[pristineLoc]]="","Missing pristine location","OK"),"")</f>
        <v/>
      </c>
      <c r="AT436" t="str">
        <f>IF(Table_dataReported[[#This Row],[sampleId]]&lt;&gt;"", IF(Table_dataReported[[#This Row],[sampleLocCM]]="","Missing sampling location","OK"),"")</f>
        <v/>
      </c>
      <c r="AU436" t="str">
        <f>IF(Table_dataReported[[#This Row],[sampleId]]&lt;&gt;"", IF(Table_dataReported[[#This Row],[sampleDate]]="","Missing sampling date","OK"),"")</f>
        <v/>
      </c>
      <c r="AV436" t="str">
        <f>IF(Table_dataReported[[#This Row],[sampleId]]&lt;&gt;"", IF(Table_dataReported[[#This Row],[traceElText]]="","Missing trace element","OK"),"")</f>
        <v/>
      </c>
      <c r="AW436" t="str">
        <f>IF(Table_dataReported[[#This Row],[sampleId]]&lt;&gt;"", IF(Table_dataReported[[#This Row],[specText]]="","Missing speciation","OK"),"")</f>
        <v/>
      </c>
      <c r="AX436" t="str">
        <f>IF(Table_dataReported[[#This Row],[sampleId]]&lt;&gt;"", IF(Table_dataReported[[#This Row],[conc]]="","Missing concentration","OK"),"")</f>
        <v/>
      </c>
      <c r="AY436" t="str">
        <f>IF(Table_dataReported[[#This Row],[sampleId]]&lt;&gt;"", IF(Table_dataReported[[#This Row],[conc]]="","Missing method of analysis","OK"),"")</f>
        <v/>
      </c>
    </row>
    <row r="437" spans="2:51" x14ac:dyDescent="0.45">
      <c r="B437" t="str">
        <f>IF(AND(Table_dataReported[[#This Row],[sampleId]]&lt;&gt;"",Table_dataReported[[#This Row],[specText]]&lt;&gt;""),_xlfn.CONCAT(Table_dataReported[[#This Row],[sampleId]],"_",Table_dataReported[[#This Row],[specText]]),"")</f>
        <v/>
      </c>
      <c r="I437" t="str">
        <f>IF(Table_dataReported[[#This Row],[traceElText]]&lt;&gt;"",VLOOKUP(Table_dataReported[[#This Row],[traceElText]],Table_traceEl[],2,FALSE),"")</f>
        <v/>
      </c>
      <c r="K437" t="str">
        <f>IF(Table_dataReported[[#This Row],[specText]]&lt;&gt;"",VLOOKUP(Table_dataReported[[#This Row],[specText]],Table_spec[],2,FALSE),"")</f>
        <v/>
      </c>
      <c r="N437" t="str">
        <f>IF(Table_dataReported[[#This Row],[unitText]]&lt;&gt;"",VLOOKUP(Table_dataReported[[#This Row],[unitText]],Table_unit[],2,FALSE),"")</f>
        <v/>
      </c>
      <c r="P437" t="str">
        <f>IF(Table_dataReported[[#This Row],[weightText]]&lt;&gt;"",VLOOKUP(Table_dataReported[[#This Row],[weightText]],Table_weight[],2,FALSE),"")</f>
        <v/>
      </c>
      <c r="R437" t="str">
        <f>IF(Table_dataReported[[#This Row],[methAnText]]&lt;&gt;"",VLOOKUP(Table_dataReported[[#This Row],[methAnText]],Table_methAn[],2,FALSE),"")</f>
        <v/>
      </c>
      <c r="AA437" t="str">
        <f>IF(Table_dataReported[[#This Row],[unitText2]]&lt;&gt;"",VLOOKUP(Table_dataReported[[#This Row],[unitText2]],Table_unit[],2,FALSE),"")</f>
        <v/>
      </c>
      <c r="AB437" t="str">
        <f>IF(Table_dataReported[[#This Row],[unitText2]]="%","dw","")</f>
        <v/>
      </c>
      <c r="AC437" t="str">
        <f>IF(Table_dataReported[[#This Row],[weightText2]]&lt;&gt;"",VLOOKUP(Table_dataReported[[#This Row],[weightText2]],Table_weight[],2,FALSE),"")</f>
        <v/>
      </c>
      <c r="AF437" t="str">
        <f>IF(Table_dataReported[[#This Row],[unitText3]]&lt;&gt;"",VLOOKUP(Table_dataReported[[#This Row],[unitText3]],Table_unit[],2,FALSE),"")</f>
        <v/>
      </c>
      <c r="AG437" t="str">
        <f>IF(Table_dataReported[[#This Row],[unitText3]]="%","dw","")</f>
        <v/>
      </c>
      <c r="AH437" t="str">
        <f>IF(Table_dataReported[[#This Row],[weightText3]]&lt;&gt;"",VLOOKUP(Table_dataReported[[#This Row],[weightText3]],Table_weight[],2,FALSE),"")</f>
        <v/>
      </c>
      <c r="AQ437" t="str">
        <f>IF(Table_dataReported[[#This Row],[sampleId]]&lt;&gt;"", IF(Table_dataReported[[#This Row],[recId]]="","Missing record identifier","OK"),"")</f>
        <v/>
      </c>
      <c r="AR437" t="str">
        <f>IF(Table_dataReported[[#This Row],[sampleId]]&lt;&gt;"", IF(Table_dataReported[[#This Row],[envComp]]="","Missing environmental compartment","OK"),"")</f>
        <v/>
      </c>
      <c r="AS437" t="str">
        <f>IF(Table_dataReported[[#This Row],[sampleId]]&lt;&gt;"", IF(Table_dataReported[[#This Row],[pristineLoc]]="","Missing pristine location","OK"),"")</f>
        <v/>
      </c>
      <c r="AT437" t="str">
        <f>IF(Table_dataReported[[#This Row],[sampleId]]&lt;&gt;"", IF(Table_dataReported[[#This Row],[sampleLocCM]]="","Missing sampling location","OK"),"")</f>
        <v/>
      </c>
      <c r="AU437" t="str">
        <f>IF(Table_dataReported[[#This Row],[sampleId]]&lt;&gt;"", IF(Table_dataReported[[#This Row],[sampleDate]]="","Missing sampling date","OK"),"")</f>
        <v/>
      </c>
      <c r="AV437" t="str">
        <f>IF(Table_dataReported[[#This Row],[sampleId]]&lt;&gt;"", IF(Table_dataReported[[#This Row],[traceElText]]="","Missing trace element","OK"),"")</f>
        <v/>
      </c>
      <c r="AW437" t="str">
        <f>IF(Table_dataReported[[#This Row],[sampleId]]&lt;&gt;"", IF(Table_dataReported[[#This Row],[specText]]="","Missing speciation","OK"),"")</f>
        <v/>
      </c>
      <c r="AX437" t="str">
        <f>IF(Table_dataReported[[#This Row],[sampleId]]&lt;&gt;"", IF(Table_dataReported[[#This Row],[conc]]="","Missing concentration","OK"),"")</f>
        <v/>
      </c>
      <c r="AY437" t="str">
        <f>IF(Table_dataReported[[#This Row],[sampleId]]&lt;&gt;"", IF(Table_dataReported[[#This Row],[conc]]="","Missing method of analysis","OK"),"")</f>
        <v/>
      </c>
    </row>
    <row r="438" spans="2:51" x14ac:dyDescent="0.45">
      <c r="B438" t="str">
        <f>IF(AND(Table_dataReported[[#This Row],[sampleId]]&lt;&gt;"",Table_dataReported[[#This Row],[specText]]&lt;&gt;""),_xlfn.CONCAT(Table_dataReported[[#This Row],[sampleId]],"_",Table_dataReported[[#This Row],[specText]]),"")</f>
        <v/>
      </c>
      <c r="I438" t="str">
        <f>IF(Table_dataReported[[#This Row],[traceElText]]&lt;&gt;"",VLOOKUP(Table_dataReported[[#This Row],[traceElText]],Table_traceEl[],2,FALSE),"")</f>
        <v/>
      </c>
      <c r="K438" t="str">
        <f>IF(Table_dataReported[[#This Row],[specText]]&lt;&gt;"",VLOOKUP(Table_dataReported[[#This Row],[specText]],Table_spec[],2,FALSE),"")</f>
        <v/>
      </c>
      <c r="N438" t="str">
        <f>IF(Table_dataReported[[#This Row],[unitText]]&lt;&gt;"",VLOOKUP(Table_dataReported[[#This Row],[unitText]],Table_unit[],2,FALSE),"")</f>
        <v/>
      </c>
      <c r="P438" t="str">
        <f>IF(Table_dataReported[[#This Row],[weightText]]&lt;&gt;"",VLOOKUP(Table_dataReported[[#This Row],[weightText]],Table_weight[],2,FALSE),"")</f>
        <v/>
      </c>
      <c r="R438" t="str">
        <f>IF(Table_dataReported[[#This Row],[methAnText]]&lt;&gt;"",VLOOKUP(Table_dataReported[[#This Row],[methAnText]],Table_methAn[],2,FALSE),"")</f>
        <v/>
      </c>
      <c r="AA438" t="str">
        <f>IF(Table_dataReported[[#This Row],[unitText2]]&lt;&gt;"",VLOOKUP(Table_dataReported[[#This Row],[unitText2]],Table_unit[],2,FALSE),"")</f>
        <v/>
      </c>
      <c r="AB438" t="str">
        <f>IF(Table_dataReported[[#This Row],[unitText2]]="%","dw","")</f>
        <v/>
      </c>
      <c r="AC438" t="str">
        <f>IF(Table_dataReported[[#This Row],[weightText2]]&lt;&gt;"",VLOOKUP(Table_dataReported[[#This Row],[weightText2]],Table_weight[],2,FALSE),"")</f>
        <v/>
      </c>
      <c r="AF438" t="str">
        <f>IF(Table_dataReported[[#This Row],[unitText3]]&lt;&gt;"",VLOOKUP(Table_dataReported[[#This Row],[unitText3]],Table_unit[],2,FALSE),"")</f>
        <v/>
      </c>
      <c r="AG438" t="str">
        <f>IF(Table_dataReported[[#This Row],[unitText3]]="%","dw","")</f>
        <v/>
      </c>
      <c r="AH438" t="str">
        <f>IF(Table_dataReported[[#This Row],[weightText3]]&lt;&gt;"",VLOOKUP(Table_dataReported[[#This Row],[weightText3]],Table_weight[],2,FALSE),"")</f>
        <v/>
      </c>
      <c r="AQ438" t="str">
        <f>IF(Table_dataReported[[#This Row],[sampleId]]&lt;&gt;"", IF(Table_dataReported[[#This Row],[recId]]="","Missing record identifier","OK"),"")</f>
        <v/>
      </c>
      <c r="AR438" t="str">
        <f>IF(Table_dataReported[[#This Row],[sampleId]]&lt;&gt;"", IF(Table_dataReported[[#This Row],[envComp]]="","Missing environmental compartment","OK"),"")</f>
        <v/>
      </c>
      <c r="AS438" t="str">
        <f>IF(Table_dataReported[[#This Row],[sampleId]]&lt;&gt;"", IF(Table_dataReported[[#This Row],[pristineLoc]]="","Missing pristine location","OK"),"")</f>
        <v/>
      </c>
      <c r="AT438" t="str">
        <f>IF(Table_dataReported[[#This Row],[sampleId]]&lt;&gt;"", IF(Table_dataReported[[#This Row],[sampleLocCM]]="","Missing sampling location","OK"),"")</f>
        <v/>
      </c>
      <c r="AU438" t="str">
        <f>IF(Table_dataReported[[#This Row],[sampleId]]&lt;&gt;"", IF(Table_dataReported[[#This Row],[sampleDate]]="","Missing sampling date","OK"),"")</f>
        <v/>
      </c>
      <c r="AV438" t="str">
        <f>IF(Table_dataReported[[#This Row],[sampleId]]&lt;&gt;"", IF(Table_dataReported[[#This Row],[traceElText]]="","Missing trace element","OK"),"")</f>
        <v/>
      </c>
      <c r="AW438" t="str">
        <f>IF(Table_dataReported[[#This Row],[sampleId]]&lt;&gt;"", IF(Table_dataReported[[#This Row],[specText]]="","Missing speciation","OK"),"")</f>
        <v/>
      </c>
      <c r="AX438" t="str">
        <f>IF(Table_dataReported[[#This Row],[sampleId]]&lt;&gt;"", IF(Table_dataReported[[#This Row],[conc]]="","Missing concentration","OK"),"")</f>
        <v/>
      </c>
      <c r="AY438" t="str">
        <f>IF(Table_dataReported[[#This Row],[sampleId]]&lt;&gt;"", IF(Table_dataReported[[#This Row],[conc]]="","Missing method of analysis","OK"),"")</f>
        <v/>
      </c>
    </row>
    <row r="439" spans="2:51" x14ac:dyDescent="0.45">
      <c r="B439" t="str">
        <f>IF(AND(Table_dataReported[[#This Row],[sampleId]]&lt;&gt;"",Table_dataReported[[#This Row],[specText]]&lt;&gt;""),_xlfn.CONCAT(Table_dataReported[[#This Row],[sampleId]],"_",Table_dataReported[[#This Row],[specText]]),"")</f>
        <v/>
      </c>
      <c r="I439" t="str">
        <f>IF(Table_dataReported[[#This Row],[traceElText]]&lt;&gt;"",VLOOKUP(Table_dataReported[[#This Row],[traceElText]],Table_traceEl[],2,FALSE),"")</f>
        <v/>
      </c>
      <c r="K439" t="str">
        <f>IF(Table_dataReported[[#This Row],[specText]]&lt;&gt;"",VLOOKUP(Table_dataReported[[#This Row],[specText]],Table_spec[],2,FALSE),"")</f>
        <v/>
      </c>
      <c r="N439" t="str">
        <f>IF(Table_dataReported[[#This Row],[unitText]]&lt;&gt;"",VLOOKUP(Table_dataReported[[#This Row],[unitText]],Table_unit[],2,FALSE),"")</f>
        <v/>
      </c>
      <c r="P439" t="str">
        <f>IF(Table_dataReported[[#This Row],[weightText]]&lt;&gt;"",VLOOKUP(Table_dataReported[[#This Row],[weightText]],Table_weight[],2,FALSE),"")</f>
        <v/>
      </c>
      <c r="R439" t="str">
        <f>IF(Table_dataReported[[#This Row],[methAnText]]&lt;&gt;"",VLOOKUP(Table_dataReported[[#This Row],[methAnText]],Table_methAn[],2,FALSE),"")</f>
        <v/>
      </c>
      <c r="AA439" t="str">
        <f>IF(Table_dataReported[[#This Row],[unitText2]]&lt;&gt;"",VLOOKUP(Table_dataReported[[#This Row],[unitText2]],Table_unit[],2,FALSE),"")</f>
        <v/>
      </c>
      <c r="AB439" t="str">
        <f>IF(Table_dataReported[[#This Row],[unitText2]]="%","dw","")</f>
        <v/>
      </c>
      <c r="AC439" t="str">
        <f>IF(Table_dataReported[[#This Row],[weightText2]]&lt;&gt;"",VLOOKUP(Table_dataReported[[#This Row],[weightText2]],Table_weight[],2,FALSE),"")</f>
        <v/>
      </c>
      <c r="AF439" t="str">
        <f>IF(Table_dataReported[[#This Row],[unitText3]]&lt;&gt;"",VLOOKUP(Table_dataReported[[#This Row],[unitText3]],Table_unit[],2,FALSE),"")</f>
        <v/>
      </c>
      <c r="AG439" t="str">
        <f>IF(Table_dataReported[[#This Row],[unitText3]]="%","dw","")</f>
        <v/>
      </c>
      <c r="AH439" t="str">
        <f>IF(Table_dataReported[[#This Row],[weightText3]]&lt;&gt;"",VLOOKUP(Table_dataReported[[#This Row],[weightText3]],Table_weight[],2,FALSE),"")</f>
        <v/>
      </c>
      <c r="AQ439" t="str">
        <f>IF(Table_dataReported[[#This Row],[sampleId]]&lt;&gt;"", IF(Table_dataReported[[#This Row],[recId]]="","Missing record identifier","OK"),"")</f>
        <v/>
      </c>
      <c r="AR439" t="str">
        <f>IF(Table_dataReported[[#This Row],[sampleId]]&lt;&gt;"", IF(Table_dataReported[[#This Row],[envComp]]="","Missing environmental compartment","OK"),"")</f>
        <v/>
      </c>
      <c r="AS439" t="str">
        <f>IF(Table_dataReported[[#This Row],[sampleId]]&lt;&gt;"", IF(Table_dataReported[[#This Row],[pristineLoc]]="","Missing pristine location","OK"),"")</f>
        <v/>
      </c>
      <c r="AT439" t="str">
        <f>IF(Table_dataReported[[#This Row],[sampleId]]&lt;&gt;"", IF(Table_dataReported[[#This Row],[sampleLocCM]]="","Missing sampling location","OK"),"")</f>
        <v/>
      </c>
      <c r="AU439" t="str">
        <f>IF(Table_dataReported[[#This Row],[sampleId]]&lt;&gt;"", IF(Table_dataReported[[#This Row],[sampleDate]]="","Missing sampling date","OK"),"")</f>
        <v/>
      </c>
      <c r="AV439" t="str">
        <f>IF(Table_dataReported[[#This Row],[sampleId]]&lt;&gt;"", IF(Table_dataReported[[#This Row],[traceElText]]="","Missing trace element","OK"),"")</f>
        <v/>
      </c>
      <c r="AW439" t="str">
        <f>IF(Table_dataReported[[#This Row],[sampleId]]&lt;&gt;"", IF(Table_dataReported[[#This Row],[specText]]="","Missing speciation","OK"),"")</f>
        <v/>
      </c>
      <c r="AX439" t="str">
        <f>IF(Table_dataReported[[#This Row],[sampleId]]&lt;&gt;"", IF(Table_dataReported[[#This Row],[conc]]="","Missing concentration","OK"),"")</f>
        <v/>
      </c>
      <c r="AY439" t="str">
        <f>IF(Table_dataReported[[#This Row],[sampleId]]&lt;&gt;"", IF(Table_dataReported[[#This Row],[conc]]="","Missing method of analysis","OK"),"")</f>
        <v/>
      </c>
    </row>
    <row r="440" spans="2:51" x14ac:dyDescent="0.45">
      <c r="B440" t="str">
        <f>IF(AND(Table_dataReported[[#This Row],[sampleId]]&lt;&gt;"",Table_dataReported[[#This Row],[specText]]&lt;&gt;""),_xlfn.CONCAT(Table_dataReported[[#This Row],[sampleId]],"_",Table_dataReported[[#This Row],[specText]]),"")</f>
        <v/>
      </c>
      <c r="I440" t="str">
        <f>IF(Table_dataReported[[#This Row],[traceElText]]&lt;&gt;"",VLOOKUP(Table_dataReported[[#This Row],[traceElText]],Table_traceEl[],2,FALSE),"")</f>
        <v/>
      </c>
      <c r="K440" t="str">
        <f>IF(Table_dataReported[[#This Row],[specText]]&lt;&gt;"",VLOOKUP(Table_dataReported[[#This Row],[specText]],Table_spec[],2,FALSE),"")</f>
        <v/>
      </c>
      <c r="N440" t="str">
        <f>IF(Table_dataReported[[#This Row],[unitText]]&lt;&gt;"",VLOOKUP(Table_dataReported[[#This Row],[unitText]],Table_unit[],2,FALSE),"")</f>
        <v/>
      </c>
      <c r="P440" t="str">
        <f>IF(Table_dataReported[[#This Row],[weightText]]&lt;&gt;"",VLOOKUP(Table_dataReported[[#This Row],[weightText]],Table_weight[],2,FALSE),"")</f>
        <v/>
      </c>
      <c r="R440" t="str">
        <f>IF(Table_dataReported[[#This Row],[methAnText]]&lt;&gt;"",VLOOKUP(Table_dataReported[[#This Row],[methAnText]],Table_methAn[],2,FALSE),"")</f>
        <v/>
      </c>
      <c r="AA440" t="str">
        <f>IF(Table_dataReported[[#This Row],[unitText2]]&lt;&gt;"",VLOOKUP(Table_dataReported[[#This Row],[unitText2]],Table_unit[],2,FALSE),"")</f>
        <v/>
      </c>
      <c r="AB440" t="str">
        <f>IF(Table_dataReported[[#This Row],[unitText2]]="%","dw","")</f>
        <v/>
      </c>
      <c r="AC440" t="str">
        <f>IF(Table_dataReported[[#This Row],[weightText2]]&lt;&gt;"",VLOOKUP(Table_dataReported[[#This Row],[weightText2]],Table_weight[],2,FALSE),"")</f>
        <v/>
      </c>
      <c r="AF440" t="str">
        <f>IF(Table_dataReported[[#This Row],[unitText3]]&lt;&gt;"",VLOOKUP(Table_dataReported[[#This Row],[unitText3]],Table_unit[],2,FALSE),"")</f>
        <v/>
      </c>
      <c r="AG440" t="str">
        <f>IF(Table_dataReported[[#This Row],[unitText3]]="%","dw","")</f>
        <v/>
      </c>
      <c r="AH440" t="str">
        <f>IF(Table_dataReported[[#This Row],[weightText3]]&lt;&gt;"",VLOOKUP(Table_dataReported[[#This Row],[weightText3]],Table_weight[],2,FALSE),"")</f>
        <v/>
      </c>
      <c r="AQ440" t="str">
        <f>IF(Table_dataReported[[#This Row],[sampleId]]&lt;&gt;"", IF(Table_dataReported[[#This Row],[recId]]="","Missing record identifier","OK"),"")</f>
        <v/>
      </c>
      <c r="AR440" t="str">
        <f>IF(Table_dataReported[[#This Row],[sampleId]]&lt;&gt;"", IF(Table_dataReported[[#This Row],[envComp]]="","Missing environmental compartment","OK"),"")</f>
        <v/>
      </c>
      <c r="AS440" t="str">
        <f>IF(Table_dataReported[[#This Row],[sampleId]]&lt;&gt;"", IF(Table_dataReported[[#This Row],[pristineLoc]]="","Missing pristine location","OK"),"")</f>
        <v/>
      </c>
      <c r="AT440" t="str">
        <f>IF(Table_dataReported[[#This Row],[sampleId]]&lt;&gt;"", IF(Table_dataReported[[#This Row],[sampleLocCM]]="","Missing sampling location","OK"),"")</f>
        <v/>
      </c>
      <c r="AU440" t="str">
        <f>IF(Table_dataReported[[#This Row],[sampleId]]&lt;&gt;"", IF(Table_dataReported[[#This Row],[sampleDate]]="","Missing sampling date","OK"),"")</f>
        <v/>
      </c>
      <c r="AV440" t="str">
        <f>IF(Table_dataReported[[#This Row],[sampleId]]&lt;&gt;"", IF(Table_dataReported[[#This Row],[traceElText]]="","Missing trace element","OK"),"")</f>
        <v/>
      </c>
      <c r="AW440" t="str">
        <f>IF(Table_dataReported[[#This Row],[sampleId]]&lt;&gt;"", IF(Table_dataReported[[#This Row],[specText]]="","Missing speciation","OK"),"")</f>
        <v/>
      </c>
      <c r="AX440" t="str">
        <f>IF(Table_dataReported[[#This Row],[sampleId]]&lt;&gt;"", IF(Table_dataReported[[#This Row],[conc]]="","Missing concentration","OK"),"")</f>
        <v/>
      </c>
      <c r="AY440" t="str">
        <f>IF(Table_dataReported[[#This Row],[sampleId]]&lt;&gt;"", IF(Table_dataReported[[#This Row],[conc]]="","Missing method of analysis","OK"),"")</f>
        <v/>
      </c>
    </row>
    <row r="441" spans="2:51" x14ac:dyDescent="0.45">
      <c r="B441" t="str">
        <f>IF(AND(Table_dataReported[[#This Row],[sampleId]]&lt;&gt;"",Table_dataReported[[#This Row],[specText]]&lt;&gt;""),_xlfn.CONCAT(Table_dataReported[[#This Row],[sampleId]],"_",Table_dataReported[[#This Row],[specText]]),"")</f>
        <v/>
      </c>
      <c r="I441" t="str">
        <f>IF(Table_dataReported[[#This Row],[traceElText]]&lt;&gt;"",VLOOKUP(Table_dataReported[[#This Row],[traceElText]],Table_traceEl[],2,FALSE),"")</f>
        <v/>
      </c>
      <c r="K441" t="str">
        <f>IF(Table_dataReported[[#This Row],[specText]]&lt;&gt;"",VLOOKUP(Table_dataReported[[#This Row],[specText]],Table_spec[],2,FALSE),"")</f>
        <v/>
      </c>
      <c r="N441" t="str">
        <f>IF(Table_dataReported[[#This Row],[unitText]]&lt;&gt;"",VLOOKUP(Table_dataReported[[#This Row],[unitText]],Table_unit[],2,FALSE),"")</f>
        <v/>
      </c>
      <c r="P441" t="str">
        <f>IF(Table_dataReported[[#This Row],[weightText]]&lt;&gt;"",VLOOKUP(Table_dataReported[[#This Row],[weightText]],Table_weight[],2,FALSE),"")</f>
        <v/>
      </c>
      <c r="R441" t="str">
        <f>IF(Table_dataReported[[#This Row],[methAnText]]&lt;&gt;"",VLOOKUP(Table_dataReported[[#This Row],[methAnText]],Table_methAn[],2,FALSE),"")</f>
        <v/>
      </c>
      <c r="AA441" t="str">
        <f>IF(Table_dataReported[[#This Row],[unitText2]]&lt;&gt;"",VLOOKUP(Table_dataReported[[#This Row],[unitText2]],Table_unit[],2,FALSE),"")</f>
        <v/>
      </c>
      <c r="AB441" t="str">
        <f>IF(Table_dataReported[[#This Row],[unitText2]]="%","dw","")</f>
        <v/>
      </c>
      <c r="AC441" t="str">
        <f>IF(Table_dataReported[[#This Row],[weightText2]]&lt;&gt;"",VLOOKUP(Table_dataReported[[#This Row],[weightText2]],Table_weight[],2,FALSE),"")</f>
        <v/>
      </c>
      <c r="AF441" t="str">
        <f>IF(Table_dataReported[[#This Row],[unitText3]]&lt;&gt;"",VLOOKUP(Table_dataReported[[#This Row],[unitText3]],Table_unit[],2,FALSE),"")</f>
        <v/>
      </c>
      <c r="AG441" t="str">
        <f>IF(Table_dataReported[[#This Row],[unitText3]]="%","dw","")</f>
        <v/>
      </c>
      <c r="AH441" t="str">
        <f>IF(Table_dataReported[[#This Row],[weightText3]]&lt;&gt;"",VLOOKUP(Table_dataReported[[#This Row],[weightText3]],Table_weight[],2,FALSE),"")</f>
        <v/>
      </c>
      <c r="AQ441" t="str">
        <f>IF(Table_dataReported[[#This Row],[sampleId]]&lt;&gt;"", IF(Table_dataReported[[#This Row],[recId]]="","Missing record identifier","OK"),"")</f>
        <v/>
      </c>
      <c r="AR441" t="str">
        <f>IF(Table_dataReported[[#This Row],[sampleId]]&lt;&gt;"", IF(Table_dataReported[[#This Row],[envComp]]="","Missing environmental compartment","OK"),"")</f>
        <v/>
      </c>
      <c r="AS441" t="str">
        <f>IF(Table_dataReported[[#This Row],[sampleId]]&lt;&gt;"", IF(Table_dataReported[[#This Row],[pristineLoc]]="","Missing pristine location","OK"),"")</f>
        <v/>
      </c>
      <c r="AT441" t="str">
        <f>IF(Table_dataReported[[#This Row],[sampleId]]&lt;&gt;"", IF(Table_dataReported[[#This Row],[sampleLocCM]]="","Missing sampling location","OK"),"")</f>
        <v/>
      </c>
      <c r="AU441" t="str">
        <f>IF(Table_dataReported[[#This Row],[sampleId]]&lt;&gt;"", IF(Table_dataReported[[#This Row],[sampleDate]]="","Missing sampling date","OK"),"")</f>
        <v/>
      </c>
      <c r="AV441" t="str">
        <f>IF(Table_dataReported[[#This Row],[sampleId]]&lt;&gt;"", IF(Table_dataReported[[#This Row],[traceElText]]="","Missing trace element","OK"),"")</f>
        <v/>
      </c>
      <c r="AW441" t="str">
        <f>IF(Table_dataReported[[#This Row],[sampleId]]&lt;&gt;"", IF(Table_dataReported[[#This Row],[specText]]="","Missing speciation","OK"),"")</f>
        <v/>
      </c>
      <c r="AX441" t="str">
        <f>IF(Table_dataReported[[#This Row],[sampleId]]&lt;&gt;"", IF(Table_dataReported[[#This Row],[conc]]="","Missing concentration","OK"),"")</f>
        <v/>
      </c>
      <c r="AY441" t="str">
        <f>IF(Table_dataReported[[#This Row],[sampleId]]&lt;&gt;"", IF(Table_dataReported[[#This Row],[conc]]="","Missing method of analysis","OK"),"")</f>
        <v/>
      </c>
    </row>
    <row r="442" spans="2:51" x14ac:dyDescent="0.45">
      <c r="B442" t="str">
        <f>IF(AND(Table_dataReported[[#This Row],[sampleId]]&lt;&gt;"",Table_dataReported[[#This Row],[specText]]&lt;&gt;""),_xlfn.CONCAT(Table_dataReported[[#This Row],[sampleId]],"_",Table_dataReported[[#This Row],[specText]]),"")</f>
        <v/>
      </c>
      <c r="I442" t="str">
        <f>IF(Table_dataReported[[#This Row],[traceElText]]&lt;&gt;"",VLOOKUP(Table_dataReported[[#This Row],[traceElText]],Table_traceEl[],2,FALSE),"")</f>
        <v/>
      </c>
      <c r="K442" t="str">
        <f>IF(Table_dataReported[[#This Row],[specText]]&lt;&gt;"",VLOOKUP(Table_dataReported[[#This Row],[specText]],Table_spec[],2,FALSE),"")</f>
        <v/>
      </c>
      <c r="N442" t="str">
        <f>IF(Table_dataReported[[#This Row],[unitText]]&lt;&gt;"",VLOOKUP(Table_dataReported[[#This Row],[unitText]],Table_unit[],2,FALSE),"")</f>
        <v/>
      </c>
      <c r="P442" t="str">
        <f>IF(Table_dataReported[[#This Row],[weightText]]&lt;&gt;"",VLOOKUP(Table_dataReported[[#This Row],[weightText]],Table_weight[],2,FALSE),"")</f>
        <v/>
      </c>
      <c r="R442" t="str">
        <f>IF(Table_dataReported[[#This Row],[methAnText]]&lt;&gt;"",VLOOKUP(Table_dataReported[[#This Row],[methAnText]],Table_methAn[],2,FALSE),"")</f>
        <v/>
      </c>
      <c r="AA442" t="str">
        <f>IF(Table_dataReported[[#This Row],[unitText2]]&lt;&gt;"",VLOOKUP(Table_dataReported[[#This Row],[unitText2]],Table_unit[],2,FALSE),"")</f>
        <v/>
      </c>
      <c r="AB442" t="str">
        <f>IF(Table_dataReported[[#This Row],[unitText2]]="%","dw","")</f>
        <v/>
      </c>
      <c r="AC442" t="str">
        <f>IF(Table_dataReported[[#This Row],[weightText2]]&lt;&gt;"",VLOOKUP(Table_dataReported[[#This Row],[weightText2]],Table_weight[],2,FALSE),"")</f>
        <v/>
      </c>
      <c r="AF442" t="str">
        <f>IF(Table_dataReported[[#This Row],[unitText3]]&lt;&gt;"",VLOOKUP(Table_dataReported[[#This Row],[unitText3]],Table_unit[],2,FALSE),"")</f>
        <v/>
      </c>
      <c r="AG442" t="str">
        <f>IF(Table_dataReported[[#This Row],[unitText3]]="%","dw","")</f>
        <v/>
      </c>
      <c r="AH442" t="str">
        <f>IF(Table_dataReported[[#This Row],[weightText3]]&lt;&gt;"",VLOOKUP(Table_dataReported[[#This Row],[weightText3]],Table_weight[],2,FALSE),"")</f>
        <v/>
      </c>
      <c r="AQ442" t="str">
        <f>IF(Table_dataReported[[#This Row],[sampleId]]&lt;&gt;"", IF(Table_dataReported[[#This Row],[recId]]="","Missing record identifier","OK"),"")</f>
        <v/>
      </c>
      <c r="AR442" t="str">
        <f>IF(Table_dataReported[[#This Row],[sampleId]]&lt;&gt;"", IF(Table_dataReported[[#This Row],[envComp]]="","Missing environmental compartment","OK"),"")</f>
        <v/>
      </c>
      <c r="AS442" t="str">
        <f>IF(Table_dataReported[[#This Row],[sampleId]]&lt;&gt;"", IF(Table_dataReported[[#This Row],[pristineLoc]]="","Missing pristine location","OK"),"")</f>
        <v/>
      </c>
      <c r="AT442" t="str">
        <f>IF(Table_dataReported[[#This Row],[sampleId]]&lt;&gt;"", IF(Table_dataReported[[#This Row],[sampleLocCM]]="","Missing sampling location","OK"),"")</f>
        <v/>
      </c>
      <c r="AU442" t="str">
        <f>IF(Table_dataReported[[#This Row],[sampleId]]&lt;&gt;"", IF(Table_dataReported[[#This Row],[sampleDate]]="","Missing sampling date","OK"),"")</f>
        <v/>
      </c>
      <c r="AV442" t="str">
        <f>IF(Table_dataReported[[#This Row],[sampleId]]&lt;&gt;"", IF(Table_dataReported[[#This Row],[traceElText]]="","Missing trace element","OK"),"")</f>
        <v/>
      </c>
      <c r="AW442" t="str">
        <f>IF(Table_dataReported[[#This Row],[sampleId]]&lt;&gt;"", IF(Table_dataReported[[#This Row],[specText]]="","Missing speciation","OK"),"")</f>
        <v/>
      </c>
      <c r="AX442" t="str">
        <f>IF(Table_dataReported[[#This Row],[sampleId]]&lt;&gt;"", IF(Table_dataReported[[#This Row],[conc]]="","Missing concentration","OK"),"")</f>
        <v/>
      </c>
      <c r="AY442" t="str">
        <f>IF(Table_dataReported[[#This Row],[sampleId]]&lt;&gt;"", IF(Table_dataReported[[#This Row],[conc]]="","Missing method of analysis","OK"),"")</f>
        <v/>
      </c>
    </row>
    <row r="443" spans="2:51" x14ac:dyDescent="0.45">
      <c r="B443" t="str">
        <f>IF(AND(Table_dataReported[[#This Row],[sampleId]]&lt;&gt;"",Table_dataReported[[#This Row],[specText]]&lt;&gt;""),_xlfn.CONCAT(Table_dataReported[[#This Row],[sampleId]],"_",Table_dataReported[[#This Row],[specText]]),"")</f>
        <v/>
      </c>
      <c r="I443" t="str">
        <f>IF(Table_dataReported[[#This Row],[traceElText]]&lt;&gt;"",VLOOKUP(Table_dataReported[[#This Row],[traceElText]],Table_traceEl[],2,FALSE),"")</f>
        <v/>
      </c>
      <c r="K443" t="str">
        <f>IF(Table_dataReported[[#This Row],[specText]]&lt;&gt;"",VLOOKUP(Table_dataReported[[#This Row],[specText]],Table_spec[],2,FALSE),"")</f>
        <v/>
      </c>
      <c r="N443" t="str">
        <f>IF(Table_dataReported[[#This Row],[unitText]]&lt;&gt;"",VLOOKUP(Table_dataReported[[#This Row],[unitText]],Table_unit[],2,FALSE),"")</f>
        <v/>
      </c>
      <c r="P443" t="str">
        <f>IF(Table_dataReported[[#This Row],[weightText]]&lt;&gt;"",VLOOKUP(Table_dataReported[[#This Row],[weightText]],Table_weight[],2,FALSE),"")</f>
        <v/>
      </c>
      <c r="R443" t="str">
        <f>IF(Table_dataReported[[#This Row],[methAnText]]&lt;&gt;"",VLOOKUP(Table_dataReported[[#This Row],[methAnText]],Table_methAn[],2,FALSE),"")</f>
        <v/>
      </c>
      <c r="AA443" t="str">
        <f>IF(Table_dataReported[[#This Row],[unitText2]]&lt;&gt;"",VLOOKUP(Table_dataReported[[#This Row],[unitText2]],Table_unit[],2,FALSE),"")</f>
        <v/>
      </c>
      <c r="AB443" t="str">
        <f>IF(Table_dataReported[[#This Row],[unitText2]]="%","dw","")</f>
        <v/>
      </c>
      <c r="AC443" t="str">
        <f>IF(Table_dataReported[[#This Row],[weightText2]]&lt;&gt;"",VLOOKUP(Table_dataReported[[#This Row],[weightText2]],Table_weight[],2,FALSE),"")</f>
        <v/>
      </c>
      <c r="AF443" t="str">
        <f>IF(Table_dataReported[[#This Row],[unitText3]]&lt;&gt;"",VLOOKUP(Table_dataReported[[#This Row],[unitText3]],Table_unit[],2,FALSE),"")</f>
        <v/>
      </c>
      <c r="AG443" t="str">
        <f>IF(Table_dataReported[[#This Row],[unitText3]]="%","dw","")</f>
        <v/>
      </c>
      <c r="AH443" t="str">
        <f>IF(Table_dataReported[[#This Row],[weightText3]]&lt;&gt;"",VLOOKUP(Table_dataReported[[#This Row],[weightText3]],Table_weight[],2,FALSE),"")</f>
        <v/>
      </c>
      <c r="AQ443" t="str">
        <f>IF(Table_dataReported[[#This Row],[sampleId]]&lt;&gt;"", IF(Table_dataReported[[#This Row],[recId]]="","Missing record identifier","OK"),"")</f>
        <v/>
      </c>
      <c r="AR443" t="str">
        <f>IF(Table_dataReported[[#This Row],[sampleId]]&lt;&gt;"", IF(Table_dataReported[[#This Row],[envComp]]="","Missing environmental compartment","OK"),"")</f>
        <v/>
      </c>
      <c r="AS443" t="str">
        <f>IF(Table_dataReported[[#This Row],[sampleId]]&lt;&gt;"", IF(Table_dataReported[[#This Row],[pristineLoc]]="","Missing pristine location","OK"),"")</f>
        <v/>
      </c>
      <c r="AT443" t="str">
        <f>IF(Table_dataReported[[#This Row],[sampleId]]&lt;&gt;"", IF(Table_dataReported[[#This Row],[sampleLocCM]]="","Missing sampling location","OK"),"")</f>
        <v/>
      </c>
      <c r="AU443" t="str">
        <f>IF(Table_dataReported[[#This Row],[sampleId]]&lt;&gt;"", IF(Table_dataReported[[#This Row],[sampleDate]]="","Missing sampling date","OK"),"")</f>
        <v/>
      </c>
      <c r="AV443" t="str">
        <f>IF(Table_dataReported[[#This Row],[sampleId]]&lt;&gt;"", IF(Table_dataReported[[#This Row],[traceElText]]="","Missing trace element","OK"),"")</f>
        <v/>
      </c>
      <c r="AW443" t="str">
        <f>IF(Table_dataReported[[#This Row],[sampleId]]&lt;&gt;"", IF(Table_dataReported[[#This Row],[specText]]="","Missing speciation","OK"),"")</f>
        <v/>
      </c>
      <c r="AX443" t="str">
        <f>IF(Table_dataReported[[#This Row],[sampleId]]&lt;&gt;"", IF(Table_dataReported[[#This Row],[conc]]="","Missing concentration","OK"),"")</f>
        <v/>
      </c>
      <c r="AY443" t="str">
        <f>IF(Table_dataReported[[#This Row],[sampleId]]&lt;&gt;"", IF(Table_dataReported[[#This Row],[conc]]="","Missing method of analysis","OK"),"")</f>
        <v/>
      </c>
    </row>
    <row r="444" spans="2:51" x14ac:dyDescent="0.45">
      <c r="B444" t="str">
        <f>IF(AND(Table_dataReported[[#This Row],[sampleId]]&lt;&gt;"",Table_dataReported[[#This Row],[specText]]&lt;&gt;""),_xlfn.CONCAT(Table_dataReported[[#This Row],[sampleId]],"_",Table_dataReported[[#This Row],[specText]]),"")</f>
        <v/>
      </c>
      <c r="I444" t="str">
        <f>IF(Table_dataReported[[#This Row],[traceElText]]&lt;&gt;"",VLOOKUP(Table_dataReported[[#This Row],[traceElText]],Table_traceEl[],2,FALSE),"")</f>
        <v/>
      </c>
      <c r="K444" t="str">
        <f>IF(Table_dataReported[[#This Row],[specText]]&lt;&gt;"",VLOOKUP(Table_dataReported[[#This Row],[specText]],Table_spec[],2,FALSE),"")</f>
        <v/>
      </c>
      <c r="N444" t="str">
        <f>IF(Table_dataReported[[#This Row],[unitText]]&lt;&gt;"",VLOOKUP(Table_dataReported[[#This Row],[unitText]],Table_unit[],2,FALSE),"")</f>
        <v/>
      </c>
      <c r="P444" t="str">
        <f>IF(Table_dataReported[[#This Row],[weightText]]&lt;&gt;"",VLOOKUP(Table_dataReported[[#This Row],[weightText]],Table_weight[],2,FALSE),"")</f>
        <v/>
      </c>
      <c r="R444" t="str">
        <f>IF(Table_dataReported[[#This Row],[methAnText]]&lt;&gt;"",VLOOKUP(Table_dataReported[[#This Row],[methAnText]],Table_methAn[],2,FALSE),"")</f>
        <v/>
      </c>
      <c r="AA444" t="str">
        <f>IF(Table_dataReported[[#This Row],[unitText2]]&lt;&gt;"",VLOOKUP(Table_dataReported[[#This Row],[unitText2]],Table_unit[],2,FALSE),"")</f>
        <v/>
      </c>
      <c r="AB444" t="str">
        <f>IF(Table_dataReported[[#This Row],[unitText2]]="%","dw","")</f>
        <v/>
      </c>
      <c r="AC444" t="str">
        <f>IF(Table_dataReported[[#This Row],[weightText2]]&lt;&gt;"",VLOOKUP(Table_dataReported[[#This Row],[weightText2]],Table_weight[],2,FALSE),"")</f>
        <v/>
      </c>
      <c r="AF444" t="str">
        <f>IF(Table_dataReported[[#This Row],[unitText3]]&lt;&gt;"",VLOOKUP(Table_dataReported[[#This Row],[unitText3]],Table_unit[],2,FALSE),"")</f>
        <v/>
      </c>
      <c r="AG444" t="str">
        <f>IF(Table_dataReported[[#This Row],[unitText3]]="%","dw","")</f>
        <v/>
      </c>
      <c r="AH444" t="str">
        <f>IF(Table_dataReported[[#This Row],[weightText3]]&lt;&gt;"",VLOOKUP(Table_dataReported[[#This Row],[weightText3]],Table_weight[],2,FALSE),"")</f>
        <v/>
      </c>
      <c r="AQ444" t="str">
        <f>IF(Table_dataReported[[#This Row],[sampleId]]&lt;&gt;"", IF(Table_dataReported[[#This Row],[recId]]="","Missing record identifier","OK"),"")</f>
        <v/>
      </c>
      <c r="AR444" t="str">
        <f>IF(Table_dataReported[[#This Row],[sampleId]]&lt;&gt;"", IF(Table_dataReported[[#This Row],[envComp]]="","Missing environmental compartment","OK"),"")</f>
        <v/>
      </c>
      <c r="AS444" t="str">
        <f>IF(Table_dataReported[[#This Row],[sampleId]]&lt;&gt;"", IF(Table_dataReported[[#This Row],[pristineLoc]]="","Missing pristine location","OK"),"")</f>
        <v/>
      </c>
      <c r="AT444" t="str">
        <f>IF(Table_dataReported[[#This Row],[sampleId]]&lt;&gt;"", IF(Table_dataReported[[#This Row],[sampleLocCM]]="","Missing sampling location","OK"),"")</f>
        <v/>
      </c>
      <c r="AU444" t="str">
        <f>IF(Table_dataReported[[#This Row],[sampleId]]&lt;&gt;"", IF(Table_dataReported[[#This Row],[sampleDate]]="","Missing sampling date","OK"),"")</f>
        <v/>
      </c>
      <c r="AV444" t="str">
        <f>IF(Table_dataReported[[#This Row],[sampleId]]&lt;&gt;"", IF(Table_dataReported[[#This Row],[traceElText]]="","Missing trace element","OK"),"")</f>
        <v/>
      </c>
      <c r="AW444" t="str">
        <f>IF(Table_dataReported[[#This Row],[sampleId]]&lt;&gt;"", IF(Table_dataReported[[#This Row],[specText]]="","Missing speciation","OK"),"")</f>
        <v/>
      </c>
      <c r="AX444" t="str">
        <f>IF(Table_dataReported[[#This Row],[sampleId]]&lt;&gt;"", IF(Table_dataReported[[#This Row],[conc]]="","Missing concentration","OK"),"")</f>
        <v/>
      </c>
      <c r="AY444" t="str">
        <f>IF(Table_dataReported[[#This Row],[sampleId]]&lt;&gt;"", IF(Table_dataReported[[#This Row],[conc]]="","Missing method of analysis","OK"),"")</f>
        <v/>
      </c>
    </row>
    <row r="445" spans="2:51" x14ac:dyDescent="0.45">
      <c r="B445" t="str">
        <f>IF(AND(Table_dataReported[[#This Row],[sampleId]]&lt;&gt;"",Table_dataReported[[#This Row],[specText]]&lt;&gt;""),_xlfn.CONCAT(Table_dataReported[[#This Row],[sampleId]],"_",Table_dataReported[[#This Row],[specText]]),"")</f>
        <v/>
      </c>
      <c r="I445" t="str">
        <f>IF(Table_dataReported[[#This Row],[traceElText]]&lt;&gt;"",VLOOKUP(Table_dataReported[[#This Row],[traceElText]],Table_traceEl[],2,FALSE),"")</f>
        <v/>
      </c>
      <c r="K445" t="str">
        <f>IF(Table_dataReported[[#This Row],[specText]]&lt;&gt;"",VLOOKUP(Table_dataReported[[#This Row],[specText]],Table_spec[],2,FALSE),"")</f>
        <v/>
      </c>
      <c r="N445" t="str">
        <f>IF(Table_dataReported[[#This Row],[unitText]]&lt;&gt;"",VLOOKUP(Table_dataReported[[#This Row],[unitText]],Table_unit[],2,FALSE),"")</f>
        <v/>
      </c>
      <c r="P445" t="str">
        <f>IF(Table_dataReported[[#This Row],[weightText]]&lt;&gt;"",VLOOKUP(Table_dataReported[[#This Row],[weightText]],Table_weight[],2,FALSE),"")</f>
        <v/>
      </c>
      <c r="R445" t="str">
        <f>IF(Table_dataReported[[#This Row],[methAnText]]&lt;&gt;"",VLOOKUP(Table_dataReported[[#This Row],[methAnText]],Table_methAn[],2,FALSE),"")</f>
        <v/>
      </c>
      <c r="AA445" t="str">
        <f>IF(Table_dataReported[[#This Row],[unitText2]]&lt;&gt;"",VLOOKUP(Table_dataReported[[#This Row],[unitText2]],Table_unit[],2,FALSE),"")</f>
        <v/>
      </c>
      <c r="AB445" t="str">
        <f>IF(Table_dataReported[[#This Row],[unitText2]]="%","dw","")</f>
        <v/>
      </c>
      <c r="AC445" t="str">
        <f>IF(Table_dataReported[[#This Row],[weightText2]]&lt;&gt;"",VLOOKUP(Table_dataReported[[#This Row],[weightText2]],Table_weight[],2,FALSE),"")</f>
        <v/>
      </c>
      <c r="AF445" t="str">
        <f>IF(Table_dataReported[[#This Row],[unitText3]]&lt;&gt;"",VLOOKUP(Table_dataReported[[#This Row],[unitText3]],Table_unit[],2,FALSE),"")</f>
        <v/>
      </c>
      <c r="AG445" t="str">
        <f>IF(Table_dataReported[[#This Row],[unitText3]]="%","dw","")</f>
        <v/>
      </c>
      <c r="AH445" t="str">
        <f>IF(Table_dataReported[[#This Row],[weightText3]]&lt;&gt;"",VLOOKUP(Table_dataReported[[#This Row],[weightText3]],Table_weight[],2,FALSE),"")</f>
        <v/>
      </c>
      <c r="AQ445" t="str">
        <f>IF(Table_dataReported[[#This Row],[sampleId]]&lt;&gt;"", IF(Table_dataReported[[#This Row],[recId]]="","Missing record identifier","OK"),"")</f>
        <v/>
      </c>
      <c r="AR445" t="str">
        <f>IF(Table_dataReported[[#This Row],[sampleId]]&lt;&gt;"", IF(Table_dataReported[[#This Row],[envComp]]="","Missing environmental compartment","OK"),"")</f>
        <v/>
      </c>
      <c r="AS445" t="str">
        <f>IF(Table_dataReported[[#This Row],[sampleId]]&lt;&gt;"", IF(Table_dataReported[[#This Row],[pristineLoc]]="","Missing pristine location","OK"),"")</f>
        <v/>
      </c>
      <c r="AT445" t="str">
        <f>IF(Table_dataReported[[#This Row],[sampleId]]&lt;&gt;"", IF(Table_dataReported[[#This Row],[sampleLocCM]]="","Missing sampling location","OK"),"")</f>
        <v/>
      </c>
      <c r="AU445" t="str">
        <f>IF(Table_dataReported[[#This Row],[sampleId]]&lt;&gt;"", IF(Table_dataReported[[#This Row],[sampleDate]]="","Missing sampling date","OK"),"")</f>
        <v/>
      </c>
      <c r="AV445" t="str">
        <f>IF(Table_dataReported[[#This Row],[sampleId]]&lt;&gt;"", IF(Table_dataReported[[#This Row],[traceElText]]="","Missing trace element","OK"),"")</f>
        <v/>
      </c>
      <c r="AW445" t="str">
        <f>IF(Table_dataReported[[#This Row],[sampleId]]&lt;&gt;"", IF(Table_dataReported[[#This Row],[specText]]="","Missing speciation","OK"),"")</f>
        <v/>
      </c>
      <c r="AX445" t="str">
        <f>IF(Table_dataReported[[#This Row],[sampleId]]&lt;&gt;"", IF(Table_dataReported[[#This Row],[conc]]="","Missing concentration","OK"),"")</f>
        <v/>
      </c>
      <c r="AY445" t="str">
        <f>IF(Table_dataReported[[#This Row],[sampleId]]&lt;&gt;"", IF(Table_dataReported[[#This Row],[conc]]="","Missing method of analysis","OK"),"")</f>
        <v/>
      </c>
    </row>
    <row r="446" spans="2:51" x14ac:dyDescent="0.45">
      <c r="B446" t="str">
        <f>IF(AND(Table_dataReported[[#This Row],[sampleId]]&lt;&gt;"",Table_dataReported[[#This Row],[specText]]&lt;&gt;""),_xlfn.CONCAT(Table_dataReported[[#This Row],[sampleId]],"_",Table_dataReported[[#This Row],[specText]]),"")</f>
        <v/>
      </c>
      <c r="I446" t="str">
        <f>IF(Table_dataReported[[#This Row],[traceElText]]&lt;&gt;"",VLOOKUP(Table_dataReported[[#This Row],[traceElText]],Table_traceEl[],2,FALSE),"")</f>
        <v/>
      </c>
      <c r="K446" t="str">
        <f>IF(Table_dataReported[[#This Row],[specText]]&lt;&gt;"",VLOOKUP(Table_dataReported[[#This Row],[specText]],Table_spec[],2,FALSE),"")</f>
        <v/>
      </c>
      <c r="N446" t="str">
        <f>IF(Table_dataReported[[#This Row],[unitText]]&lt;&gt;"",VLOOKUP(Table_dataReported[[#This Row],[unitText]],Table_unit[],2,FALSE),"")</f>
        <v/>
      </c>
      <c r="P446" t="str">
        <f>IF(Table_dataReported[[#This Row],[weightText]]&lt;&gt;"",VLOOKUP(Table_dataReported[[#This Row],[weightText]],Table_weight[],2,FALSE),"")</f>
        <v/>
      </c>
      <c r="R446" t="str">
        <f>IF(Table_dataReported[[#This Row],[methAnText]]&lt;&gt;"",VLOOKUP(Table_dataReported[[#This Row],[methAnText]],Table_methAn[],2,FALSE),"")</f>
        <v/>
      </c>
      <c r="AA446" t="str">
        <f>IF(Table_dataReported[[#This Row],[unitText2]]&lt;&gt;"",VLOOKUP(Table_dataReported[[#This Row],[unitText2]],Table_unit[],2,FALSE),"")</f>
        <v/>
      </c>
      <c r="AB446" t="str">
        <f>IF(Table_dataReported[[#This Row],[unitText2]]="%","dw","")</f>
        <v/>
      </c>
      <c r="AC446" t="str">
        <f>IF(Table_dataReported[[#This Row],[weightText2]]&lt;&gt;"",VLOOKUP(Table_dataReported[[#This Row],[weightText2]],Table_weight[],2,FALSE),"")</f>
        <v/>
      </c>
      <c r="AF446" t="str">
        <f>IF(Table_dataReported[[#This Row],[unitText3]]&lt;&gt;"",VLOOKUP(Table_dataReported[[#This Row],[unitText3]],Table_unit[],2,FALSE),"")</f>
        <v/>
      </c>
      <c r="AG446" t="str">
        <f>IF(Table_dataReported[[#This Row],[unitText3]]="%","dw","")</f>
        <v/>
      </c>
      <c r="AH446" t="str">
        <f>IF(Table_dataReported[[#This Row],[weightText3]]&lt;&gt;"",VLOOKUP(Table_dataReported[[#This Row],[weightText3]],Table_weight[],2,FALSE),"")</f>
        <v/>
      </c>
      <c r="AQ446" t="str">
        <f>IF(Table_dataReported[[#This Row],[sampleId]]&lt;&gt;"", IF(Table_dataReported[[#This Row],[recId]]="","Missing record identifier","OK"),"")</f>
        <v/>
      </c>
      <c r="AR446" t="str">
        <f>IF(Table_dataReported[[#This Row],[sampleId]]&lt;&gt;"", IF(Table_dataReported[[#This Row],[envComp]]="","Missing environmental compartment","OK"),"")</f>
        <v/>
      </c>
      <c r="AS446" t="str">
        <f>IF(Table_dataReported[[#This Row],[sampleId]]&lt;&gt;"", IF(Table_dataReported[[#This Row],[pristineLoc]]="","Missing pristine location","OK"),"")</f>
        <v/>
      </c>
      <c r="AT446" t="str">
        <f>IF(Table_dataReported[[#This Row],[sampleId]]&lt;&gt;"", IF(Table_dataReported[[#This Row],[sampleLocCM]]="","Missing sampling location","OK"),"")</f>
        <v/>
      </c>
      <c r="AU446" t="str">
        <f>IF(Table_dataReported[[#This Row],[sampleId]]&lt;&gt;"", IF(Table_dataReported[[#This Row],[sampleDate]]="","Missing sampling date","OK"),"")</f>
        <v/>
      </c>
      <c r="AV446" t="str">
        <f>IF(Table_dataReported[[#This Row],[sampleId]]&lt;&gt;"", IF(Table_dataReported[[#This Row],[traceElText]]="","Missing trace element","OK"),"")</f>
        <v/>
      </c>
      <c r="AW446" t="str">
        <f>IF(Table_dataReported[[#This Row],[sampleId]]&lt;&gt;"", IF(Table_dataReported[[#This Row],[specText]]="","Missing speciation","OK"),"")</f>
        <v/>
      </c>
      <c r="AX446" t="str">
        <f>IF(Table_dataReported[[#This Row],[sampleId]]&lt;&gt;"", IF(Table_dataReported[[#This Row],[conc]]="","Missing concentration","OK"),"")</f>
        <v/>
      </c>
      <c r="AY446" t="str">
        <f>IF(Table_dataReported[[#This Row],[sampleId]]&lt;&gt;"", IF(Table_dataReported[[#This Row],[conc]]="","Missing method of analysis","OK"),"")</f>
        <v/>
      </c>
    </row>
    <row r="447" spans="2:51" x14ac:dyDescent="0.45">
      <c r="B447" t="str">
        <f>IF(AND(Table_dataReported[[#This Row],[sampleId]]&lt;&gt;"",Table_dataReported[[#This Row],[specText]]&lt;&gt;""),_xlfn.CONCAT(Table_dataReported[[#This Row],[sampleId]],"_",Table_dataReported[[#This Row],[specText]]),"")</f>
        <v/>
      </c>
      <c r="I447" t="str">
        <f>IF(Table_dataReported[[#This Row],[traceElText]]&lt;&gt;"",VLOOKUP(Table_dataReported[[#This Row],[traceElText]],Table_traceEl[],2,FALSE),"")</f>
        <v/>
      </c>
      <c r="K447" t="str">
        <f>IF(Table_dataReported[[#This Row],[specText]]&lt;&gt;"",VLOOKUP(Table_dataReported[[#This Row],[specText]],Table_spec[],2,FALSE),"")</f>
        <v/>
      </c>
      <c r="N447" t="str">
        <f>IF(Table_dataReported[[#This Row],[unitText]]&lt;&gt;"",VLOOKUP(Table_dataReported[[#This Row],[unitText]],Table_unit[],2,FALSE),"")</f>
        <v/>
      </c>
      <c r="P447" t="str">
        <f>IF(Table_dataReported[[#This Row],[weightText]]&lt;&gt;"",VLOOKUP(Table_dataReported[[#This Row],[weightText]],Table_weight[],2,FALSE),"")</f>
        <v/>
      </c>
      <c r="R447" t="str">
        <f>IF(Table_dataReported[[#This Row],[methAnText]]&lt;&gt;"",VLOOKUP(Table_dataReported[[#This Row],[methAnText]],Table_methAn[],2,FALSE),"")</f>
        <v/>
      </c>
      <c r="AA447" t="str">
        <f>IF(Table_dataReported[[#This Row],[unitText2]]&lt;&gt;"",VLOOKUP(Table_dataReported[[#This Row],[unitText2]],Table_unit[],2,FALSE),"")</f>
        <v/>
      </c>
      <c r="AB447" t="str">
        <f>IF(Table_dataReported[[#This Row],[unitText2]]="%","dw","")</f>
        <v/>
      </c>
      <c r="AC447" t="str">
        <f>IF(Table_dataReported[[#This Row],[weightText2]]&lt;&gt;"",VLOOKUP(Table_dataReported[[#This Row],[weightText2]],Table_weight[],2,FALSE),"")</f>
        <v/>
      </c>
      <c r="AF447" t="str">
        <f>IF(Table_dataReported[[#This Row],[unitText3]]&lt;&gt;"",VLOOKUP(Table_dataReported[[#This Row],[unitText3]],Table_unit[],2,FALSE),"")</f>
        <v/>
      </c>
      <c r="AG447" t="str">
        <f>IF(Table_dataReported[[#This Row],[unitText3]]="%","dw","")</f>
        <v/>
      </c>
      <c r="AH447" t="str">
        <f>IF(Table_dataReported[[#This Row],[weightText3]]&lt;&gt;"",VLOOKUP(Table_dataReported[[#This Row],[weightText3]],Table_weight[],2,FALSE),"")</f>
        <v/>
      </c>
      <c r="AQ447" t="str">
        <f>IF(Table_dataReported[[#This Row],[sampleId]]&lt;&gt;"", IF(Table_dataReported[[#This Row],[recId]]="","Missing record identifier","OK"),"")</f>
        <v/>
      </c>
      <c r="AR447" t="str">
        <f>IF(Table_dataReported[[#This Row],[sampleId]]&lt;&gt;"", IF(Table_dataReported[[#This Row],[envComp]]="","Missing environmental compartment","OK"),"")</f>
        <v/>
      </c>
      <c r="AS447" t="str">
        <f>IF(Table_dataReported[[#This Row],[sampleId]]&lt;&gt;"", IF(Table_dataReported[[#This Row],[pristineLoc]]="","Missing pristine location","OK"),"")</f>
        <v/>
      </c>
      <c r="AT447" t="str">
        <f>IF(Table_dataReported[[#This Row],[sampleId]]&lt;&gt;"", IF(Table_dataReported[[#This Row],[sampleLocCM]]="","Missing sampling location","OK"),"")</f>
        <v/>
      </c>
      <c r="AU447" t="str">
        <f>IF(Table_dataReported[[#This Row],[sampleId]]&lt;&gt;"", IF(Table_dataReported[[#This Row],[sampleDate]]="","Missing sampling date","OK"),"")</f>
        <v/>
      </c>
      <c r="AV447" t="str">
        <f>IF(Table_dataReported[[#This Row],[sampleId]]&lt;&gt;"", IF(Table_dataReported[[#This Row],[traceElText]]="","Missing trace element","OK"),"")</f>
        <v/>
      </c>
      <c r="AW447" t="str">
        <f>IF(Table_dataReported[[#This Row],[sampleId]]&lt;&gt;"", IF(Table_dataReported[[#This Row],[specText]]="","Missing speciation","OK"),"")</f>
        <v/>
      </c>
      <c r="AX447" t="str">
        <f>IF(Table_dataReported[[#This Row],[sampleId]]&lt;&gt;"", IF(Table_dataReported[[#This Row],[conc]]="","Missing concentration","OK"),"")</f>
        <v/>
      </c>
      <c r="AY447" t="str">
        <f>IF(Table_dataReported[[#This Row],[sampleId]]&lt;&gt;"", IF(Table_dataReported[[#This Row],[conc]]="","Missing method of analysis","OK"),"")</f>
        <v/>
      </c>
    </row>
    <row r="448" spans="2:51" x14ac:dyDescent="0.45">
      <c r="B448" t="str">
        <f>IF(AND(Table_dataReported[[#This Row],[sampleId]]&lt;&gt;"",Table_dataReported[[#This Row],[specText]]&lt;&gt;""),_xlfn.CONCAT(Table_dataReported[[#This Row],[sampleId]],"_",Table_dataReported[[#This Row],[specText]]),"")</f>
        <v/>
      </c>
      <c r="I448" t="str">
        <f>IF(Table_dataReported[[#This Row],[traceElText]]&lt;&gt;"",VLOOKUP(Table_dataReported[[#This Row],[traceElText]],Table_traceEl[],2,FALSE),"")</f>
        <v/>
      </c>
      <c r="K448" t="str">
        <f>IF(Table_dataReported[[#This Row],[specText]]&lt;&gt;"",VLOOKUP(Table_dataReported[[#This Row],[specText]],Table_spec[],2,FALSE),"")</f>
        <v/>
      </c>
      <c r="N448" t="str">
        <f>IF(Table_dataReported[[#This Row],[unitText]]&lt;&gt;"",VLOOKUP(Table_dataReported[[#This Row],[unitText]],Table_unit[],2,FALSE),"")</f>
        <v/>
      </c>
      <c r="P448" t="str">
        <f>IF(Table_dataReported[[#This Row],[weightText]]&lt;&gt;"",VLOOKUP(Table_dataReported[[#This Row],[weightText]],Table_weight[],2,FALSE),"")</f>
        <v/>
      </c>
      <c r="R448" t="str">
        <f>IF(Table_dataReported[[#This Row],[methAnText]]&lt;&gt;"",VLOOKUP(Table_dataReported[[#This Row],[methAnText]],Table_methAn[],2,FALSE),"")</f>
        <v/>
      </c>
      <c r="AA448" t="str">
        <f>IF(Table_dataReported[[#This Row],[unitText2]]&lt;&gt;"",VLOOKUP(Table_dataReported[[#This Row],[unitText2]],Table_unit[],2,FALSE),"")</f>
        <v/>
      </c>
      <c r="AB448" t="str">
        <f>IF(Table_dataReported[[#This Row],[unitText2]]="%","dw","")</f>
        <v/>
      </c>
      <c r="AC448" t="str">
        <f>IF(Table_dataReported[[#This Row],[weightText2]]&lt;&gt;"",VLOOKUP(Table_dataReported[[#This Row],[weightText2]],Table_weight[],2,FALSE),"")</f>
        <v/>
      </c>
      <c r="AF448" t="str">
        <f>IF(Table_dataReported[[#This Row],[unitText3]]&lt;&gt;"",VLOOKUP(Table_dataReported[[#This Row],[unitText3]],Table_unit[],2,FALSE),"")</f>
        <v/>
      </c>
      <c r="AG448" t="str">
        <f>IF(Table_dataReported[[#This Row],[unitText3]]="%","dw","")</f>
        <v/>
      </c>
      <c r="AH448" t="str">
        <f>IF(Table_dataReported[[#This Row],[weightText3]]&lt;&gt;"",VLOOKUP(Table_dataReported[[#This Row],[weightText3]],Table_weight[],2,FALSE),"")</f>
        <v/>
      </c>
      <c r="AQ448" t="str">
        <f>IF(Table_dataReported[[#This Row],[sampleId]]&lt;&gt;"", IF(Table_dataReported[[#This Row],[recId]]="","Missing record identifier","OK"),"")</f>
        <v/>
      </c>
      <c r="AR448" t="str">
        <f>IF(Table_dataReported[[#This Row],[sampleId]]&lt;&gt;"", IF(Table_dataReported[[#This Row],[envComp]]="","Missing environmental compartment","OK"),"")</f>
        <v/>
      </c>
      <c r="AS448" t="str">
        <f>IF(Table_dataReported[[#This Row],[sampleId]]&lt;&gt;"", IF(Table_dataReported[[#This Row],[pristineLoc]]="","Missing pristine location","OK"),"")</f>
        <v/>
      </c>
      <c r="AT448" t="str">
        <f>IF(Table_dataReported[[#This Row],[sampleId]]&lt;&gt;"", IF(Table_dataReported[[#This Row],[sampleLocCM]]="","Missing sampling location","OK"),"")</f>
        <v/>
      </c>
      <c r="AU448" t="str">
        <f>IF(Table_dataReported[[#This Row],[sampleId]]&lt;&gt;"", IF(Table_dataReported[[#This Row],[sampleDate]]="","Missing sampling date","OK"),"")</f>
        <v/>
      </c>
      <c r="AV448" t="str">
        <f>IF(Table_dataReported[[#This Row],[sampleId]]&lt;&gt;"", IF(Table_dataReported[[#This Row],[traceElText]]="","Missing trace element","OK"),"")</f>
        <v/>
      </c>
      <c r="AW448" t="str">
        <f>IF(Table_dataReported[[#This Row],[sampleId]]&lt;&gt;"", IF(Table_dataReported[[#This Row],[specText]]="","Missing speciation","OK"),"")</f>
        <v/>
      </c>
      <c r="AX448" t="str">
        <f>IF(Table_dataReported[[#This Row],[sampleId]]&lt;&gt;"", IF(Table_dataReported[[#This Row],[conc]]="","Missing concentration","OK"),"")</f>
        <v/>
      </c>
      <c r="AY448" t="str">
        <f>IF(Table_dataReported[[#This Row],[sampleId]]&lt;&gt;"", IF(Table_dataReported[[#This Row],[conc]]="","Missing method of analysis","OK"),"")</f>
        <v/>
      </c>
    </row>
    <row r="449" spans="2:51" x14ac:dyDescent="0.45">
      <c r="B449" t="str">
        <f>IF(AND(Table_dataReported[[#This Row],[sampleId]]&lt;&gt;"",Table_dataReported[[#This Row],[specText]]&lt;&gt;""),_xlfn.CONCAT(Table_dataReported[[#This Row],[sampleId]],"_",Table_dataReported[[#This Row],[specText]]),"")</f>
        <v/>
      </c>
      <c r="I449" t="str">
        <f>IF(Table_dataReported[[#This Row],[traceElText]]&lt;&gt;"",VLOOKUP(Table_dataReported[[#This Row],[traceElText]],Table_traceEl[],2,FALSE),"")</f>
        <v/>
      </c>
      <c r="K449" t="str">
        <f>IF(Table_dataReported[[#This Row],[specText]]&lt;&gt;"",VLOOKUP(Table_dataReported[[#This Row],[specText]],Table_spec[],2,FALSE),"")</f>
        <v/>
      </c>
      <c r="N449" t="str">
        <f>IF(Table_dataReported[[#This Row],[unitText]]&lt;&gt;"",VLOOKUP(Table_dataReported[[#This Row],[unitText]],Table_unit[],2,FALSE),"")</f>
        <v/>
      </c>
      <c r="P449" t="str">
        <f>IF(Table_dataReported[[#This Row],[weightText]]&lt;&gt;"",VLOOKUP(Table_dataReported[[#This Row],[weightText]],Table_weight[],2,FALSE),"")</f>
        <v/>
      </c>
      <c r="R449" t="str">
        <f>IF(Table_dataReported[[#This Row],[methAnText]]&lt;&gt;"",VLOOKUP(Table_dataReported[[#This Row],[methAnText]],Table_methAn[],2,FALSE),"")</f>
        <v/>
      </c>
      <c r="AA449" t="str">
        <f>IF(Table_dataReported[[#This Row],[unitText2]]&lt;&gt;"",VLOOKUP(Table_dataReported[[#This Row],[unitText2]],Table_unit[],2,FALSE),"")</f>
        <v/>
      </c>
      <c r="AB449" t="str">
        <f>IF(Table_dataReported[[#This Row],[unitText2]]="%","dw","")</f>
        <v/>
      </c>
      <c r="AC449" t="str">
        <f>IF(Table_dataReported[[#This Row],[weightText2]]&lt;&gt;"",VLOOKUP(Table_dataReported[[#This Row],[weightText2]],Table_weight[],2,FALSE),"")</f>
        <v/>
      </c>
      <c r="AF449" t="str">
        <f>IF(Table_dataReported[[#This Row],[unitText3]]&lt;&gt;"",VLOOKUP(Table_dataReported[[#This Row],[unitText3]],Table_unit[],2,FALSE),"")</f>
        <v/>
      </c>
      <c r="AG449" t="str">
        <f>IF(Table_dataReported[[#This Row],[unitText3]]="%","dw","")</f>
        <v/>
      </c>
      <c r="AH449" t="str">
        <f>IF(Table_dataReported[[#This Row],[weightText3]]&lt;&gt;"",VLOOKUP(Table_dataReported[[#This Row],[weightText3]],Table_weight[],2,FALSE),"")</f>
        <v/>
      </c>
      <c r="AQ449" t="str">
        <f>IF(Table_dataReported[[#This Row],[sampleId]]&lt;&gt;"", IF(Table_dataReported[[#This Row],[recId]]="","Missing record identifier","OK"),"")</f>
        <v/>
      </c>
      <c r="AR449" t="str">
        <f>IF(Table_dataReported[[#This Row],[sampleId]]&lt;&gt;"", IF(Table_dataReported[[#This Row],[envComp]]="","Missing environmental compartment","OK"),"")</f>
        <v/>
      </c>
      <c r="AS449" t="str">
        <f>IF(Table_dataReported[[#This Row],[sampleId]]&lt;&gt;"", IF(Table_dataReported[[#This Row],[pristineLoc]]="","Missing pristine location","OK"),"")</f>
        <v/>
      </c>
      <c r="AT449" t="str">
        <f>IF(Table_dataReported[[#This Row],[sampleId]]&lt;&gt;"", IF(Table_dataReported[[#This Row],[sampleLocCM]]="","Missing sampling location","OK"),"")</f>
        <v/>
      </c>
      <c r="AU449" t="str">
        <f>IF(Table_dataReported[[#This Row],[sampleId]]&lt;&gt;"", IF(Table_dataReported[[#This Row],[sampleDate]]="","Missing sampling date","OK"),"")</f>
        <v/>
      </c>
      <c r="AV449" t="str">
        <f>IF(Table_dataReported[[#This Row],[sampleId]]&lt;&gt;"", IF(Table_dataReported[[#This Row],[traceElText]]="","Missing trace element","OK"),"")</f>
        <v/>
      </c>
      <c r="AW449" t="str">
        <f>IF(Table_dataReported[[#This Row],[sampleId]]&lt;&gt;"", IF(Table_dataReported[[#This Row],[specText]]="","Missing speciation","OK"),"")</f>
        <v/>
      </c>
      <c r="AX449" t="str">
        <f>IF(Table_dataReported[[#This Row],[sampleId]]&lt;&gt;"", IF(Table_dataReported[[#This Row],[conc]]="","Missing concentration","OK"),"")</f>
        <v/>
      </c>
      <c r="AY449" t="str">
        <f>IF(Table_dataReported[[#This Row],[sampleId]]&lt;&gt;"", IF(Table_dataReported[[#This Row],[conc]]="","Missing method of analysis","OK"),"")</f>
        <v/>
      </c>
    </row>
    <row r="450" spans="2:51" x14ac:dyDescent="0.45">
      <c r="B450" t="str">
        <f>IF(AND(Table_dataReported[[#This Row],[sampleId]]&lt;&gt;"",Table_dataReported[[#This Row],[specText]]&lt;&gt;""),_xlfn.CONCAT(Table_dataReported[[#This Row],[sampleId]],"_",Table_dataReported[[#This Row],[specText]]),"")</f>
        <v/>
      </c>
      <c r="I450" t="str">
        <f>IF(Table_dataReported[[#This Row],[traceElText]]&lt;&gt;"",VLOOKUP(Table_dataReported[[#This Row],[traceElText]],Table_traceEl[],2,FALSE),"")</f>
        <v/>
      </c>
      <c r="K450" t="str">
        <f>IF(Table_dataReported[[#This Row],[specText]]&lt;&gt;"",VLOOKUP(Table_dataReported[[#This Row],[specText]],Table_spec[],2,FALSE),"")</f>
        <v/>
      </c>
      <c r="N450" t="str">
        <f>IF(Table_dataReported[[#This Row],[unitText]]&lt;&gt;"",VLOOKUP(Table_dataReported[[#This Row],[unitText]],Table_unit[],2,FALSE),"")</f>
        <v/>
      </c>
      <c r="P450" t="str">
        <f>IF(Table_dataReported[[#This Row],[weightText]]&lt;&gt;"",VLOOKUP(Table_dataReported[[#This Row],[weightText]],Table_weight[],2,FALSE),"")</f>
        <v/>
      </c>
      <c r="R450" t="str">
        <f>IF(Table_dataReported[[#This Row],[methAnText]]&lt;&gt;"",VLOOKUP(Table_dataReported[[#This Row],[methAnText]],Table_methAn[],2,FALSE),"")</f>
        <v/>
      </c>
      <c r="AA450" t="str">
        <f>IF(Table_dataReported[[#This Row],[unitText2]]&lt;&gt;"",VLOOKUP(Table_dataReported[[#This Row],[unitText2]],Table_unit[],2,FALSE),"")</f>
        <v/>
      </c>
      <c r="AB450" t="str">
        <f>IF(Table_dataReported[[#This Row],[unitText2]]="%","dw","")</f>
        <v/>
      </c>
      <c r="AC450" t="str">
        <f>IF(Table_dataReported[[#This Row],[weightText2]]&lt;&gt;"",VLOOKUP(Table_dataReported[[#This Row],[weightText2]],Table_weight[],2,FALSE),"")</f>
        <v/>
      </c>
      <c r="AF450" t="str">
        <f>IF(Table_dataReported[[#This Row],[unitText3]]&lt;&gt;"",VLOOKUP(Table_dataReported[[#This Row],[unitText3]],Table_unit[],2,FALSE),"")</f>
        <v/>
      </c>
      <c r="AG450" t="str">
        <f>IF(Table_dataReported[[#This Row],[unitText3]]="%","dw","")</f>
        <v/>
      </c>
      <c r="AH450" t="str">
        <f>IF(Table_dataReported[[#This Row],[weightText3]]&lt;&gt;"",VLOOKUP(Table_dataReported[[#This Row],[weightText3]],Table_weight[],2,FALSE),"")</f>
        <v/>
      </c>
      <c r="AQ450" t="str">
        <f>IF(Table_dataReported[[#This Row],[sampleId]]&lt;&gt;"", IF(Table_dataReported[[#This Row],[recId]]="","Missing record identifier","OK"),"")</f>
        <v/>
      </c>
      <c r="AR450" t="str">
        <f>IF(Table_dataReported[[#This Row],[sampleId]]&lt;&gt;"", IF(Table_dataReported[[#This Row],[envComp]]="","Missing environmental compartment","OK"),"")</f>
        <v/>
      </c>
      <c r="AS450" t="str">
        <f>IF(Table_dataReported[[#This Row],[sampleId]]&lt;&gt;"", IF(Table_dataReported[[#This Row],[pristineLoc]]="","Missing pristine location","OK"),"")</f>
        <v/>
      </c>
      <c r="AT450" t="str">
        <f>IF(Table_dataReported[[#This Row],[sampleId]]&lt;&gt;"", IF(Table_dataReported[[#This Row],[sampleLocCM]]="","Missing sampling location","OK"),"")</f>
        <v/>
      </c>
      <c r="AU450" t="str">
        <f>IF(Table_dataReported[[#This Row],[sampleId]]&lt;&gt;"", IF(Table_dataReported[[#This Row],[sampleDate]]="","Missing sampling date","OK"),"")</f>
        <v/>
      </c>
      <c r="AV450" t="str">
        <f>IF(Table_dataReported[[#This Row],[sampleId]]&lt;&gt;"", IF(Table_dataReported[[#This Row],[traceElText]]="","Missing trace element","OK"),"")</f>
        <v/>
      </c>
      <c r="AW450" t="str">
        <f>IF(Table_dataReported[[#This Row],[sampleId]]&lt;&gt;"", IF(Table_dataReported[[#This Row],[specText]]="","Missing speciation","OK"),"")</f>
        <v/>
      </c>
      <c r="AX450" t="str">
        <f>IF(Table_dataReported[[#This Row],[sampleId]]&lt;&gt;"", IF(Table_dataReported[[#This Row],[conc]]="","Missing concentration","OK"),"")</f>
        <v/>
      </c>
      <c r="AY450" t="str">
        <f>IF(Table_dataReported[[#This Row],[sampleId]]&lt;&gt;"", IF(Table_dataReported[[#This Row],[conc]]="","Missing method of analysis","OK"),"")</f>
        <v/>
      </c>
    </row>
    <row r="451" spans="2:51" x14ac:dyDescent="0.45">
      <c r="B451" t="str">
        <f>IF(AND(Table_dataReported[[#This Row],[sampleId]]&lt;&gt;"",Table_dataReported[[#This Row],[specText]]&lt;&gt;""),_xlfn.CONCAT(Table_dataReported[[#This Row],[sampleId]],"_",Table_dataReported[[#This Row],[specText]]),"")</f>
        <v/>
      </c>
      <c r="I451" t="str">
        <f>IF(Table_dataReported[[#This Row],[traceElText]]&lt;&gt;"",VLOOKUP(Table_dataReported[[#This Row],[traceElText]],Table_traceEl[],2,FALSE),"")</f>
        <v/>
      </c>
      <c r="K451" t="str">
        <f>IF(Table_dataReported[[#This Row],[specText]]&lt;&gt;"",VLOOKUP(Table_dataReported[[#This Row],[specText]],Table_spec[],2,FALSE),"")</f>
        <v/>
      </c>
      <c r="N451" t="str">
        <f>IF(Table_dataReported[[#This Row],[unitText]]&lt;&gt;"",VLOOKUP(Table_dataReported[[#This Row],[unitText]],Table_unit[],2,FALSE),"")</f>
        <v/>
      </c>
      <c r="P451" t="str">
        <f>IF(Table_dataReported[[#This Row],[weightText]]&lt;&gt;"",VLOOKUP(Table_dataReported[[#This Row],[weightText]],Table_weight[],2,FALSE),"")</f>
        <v/>
      </c>
      <c r="R451" t="str">
        <f>IF(Table_dataReported[[#This Row],[methAnText]]&lt;&gt;"",VLOOKUP(Table_dataReported[[#This Row],[methAnText]],Table_methAn[],2,FALSE),"")</f>
        <v/>
      </c>
      <c r="AA451" t="str">
        <f>IF(Table_dataReported[[#This Row],[unitText2]]&lt;&gt;"",VLOOKUP(Table_dataReported[[#This Row],[unitText2]],Table_unit[],2,FALSE),"")</f>
        <v/>
      </c>
      <c r="AB451" t="str">
        <f>IF(Table_dataReported[[#This Row],[unitText2]]="%","dw","")</f>
        <v/>
      </c>
      <c r="AC451" t="str">
        <f>IF(Table_dataReported[[#This Row],[weightText2]]&lt;&gt;"",VLOOKUP(Table_dataReported[[#This Row],[weightText2]],Table_weight[],2,FALSE),"")</f>
        <v/>
      </c>
      <c r="AF451" t="str">
        <f>IF(Table_dataReported[[#This Row],[unitText3]]&lt;&gt;"",VLOOKUP(Table_dataReported[[#This Row],[unitText3]],Table_unit[],2,FALSE),"")</f>
        <v/>
      </c>
      <c r="AG451" t="str">
        <f>IF(Table_dataReported[[#This Row],[unitText3]]="%","dw","")</f>
        <v/>
      </c>
      <c r="AH451" t="str">
        <f>IF(Table_dataReported[[#This Row],[weightText3]]&lt;&gt;"",VLOOKUP(Table_dataReported[[#This Row],[weightText3]],Table_weight[],2,FALSE),"")</f>
        <v/>
      </c>
      <c r="AQ451" t="str">
        <f>IF(Table_dataReported[[#This Row],[sampleId]]&lt;&gt;"", IF(Table_dataReported[[#This Row],[recId]]="","Missing record identifier","OK"),"")</f>
        <v/>
      </c>
      <c r="AR451" t="str">
        <f>IF(Table_dataReported[[#This Row],[sampleId]]&lt;&gt;"", IF(Table_dataReported[[#This Row],[envComp]]="","Missing environmental compartment","OK"),"")</f>
        <v/>
      </c>
      <c r="AS451" t="str">
        <f>IF(Table_dataReported[[#This Row],[sampleId]]&lt;&gt;"", IF(Table_dataReported[[#This Row],[pristineLoc]]="","Missing pristine location","OK"),"")</f>
        <v/>
      </c>
      <c r="AT451" t="str">
        <f>IF(Table_dataReported[[#This Row],[sampleId]]&lt;&gt;"", IF(Table_dataReported[[#This Row],[sampleLocCM]]="","Missing sampling location","OK"),"")</f>
        <v/>
      </c>
      <c r="AU451" t="str">
        <f>IF(Table_dataReported[[#This Row],[sampleId]]&lt;&gt;"", IF(Table_dataReported[[#This Row],[sampleDate]]="","Missing sampling date","OK"),"")</f>
        <v/>
      </c>
      <c r="AV451" t="str">
        <f>IF(Table_dataReported[[#This Row],[sampleId]]&lt;&gt;"", IF(Table_dataReported[[#This Row],[traceElText]]="","Missing trace element","OK"),"")</f>
        <v/>
      </c>
      <c r="AW451" t="str">
        <f>IF(Table_dataReported[[#This Row],[sampleId]]&lt;&gt;"", IF(Table_dataReported[[#This Row],[specText]]="","Missing speciation","OK"),"")</f>
        <v/>
      </c>
      <c r="AX451" t="str">
        <f>IF(Table_dataReported[[#This Row],[sampleId]]&lt;&gt;"", IF(Table_dataReported[[#This Row],[conc]]="","Missing concentration","OK"),"")</f>
        <v/>
      </c>
      <c r="AY451" t="str">
        <f>IF(Table_dataReported[[#This Row],[sampleId]]&lt;&gt;"", IF(Table_dataReported[[#This Row],[conc]]="","Missing method of analysis","OK"),"")</f>
        <v/>
      </c>
    </row>
    <row r="452" spans="2:51" x14ac:dyDescent="0.45">
      <c r="B452" t="str">
        <f>IF(AND(Table_dataReported[[#This Row],[sampleId]]&lt;&gt;"",Table_dataReported[[#This Row],[specText]]&lt;&gt;""),_xlfn.CONCAT(Table_dataReported[[#This Row],[sampleId]],"_",Table_dataReported[[#This Row],[specText]]),"")</f>
        <v/>
      </c>
      <c r="I452" t="str">
        <f>IF(Table_dataReported[[#This Row],[traceElText]]&lt;&gt;"",VLOOKUP(Table_dataReported[[#This Row],[traceElText]],Table_traceEl[],2,FALSE),"")</f>
        <v/>
      </c>
      <c r="K452" t="str">
        <f>IF(Table_dataReported[[#This Row],[specText]]&lt;&gt;"",VLOOKUP(Table_dataReported[[#This Row],[specText]],Table_spec[],2,FALSE),"")</f>
        <v/>
      </c>
      <c r="N452" t="str">
        <f>IF(Table_dataReported[[#This Row],[unitText]]&lt;&gt;"",VLOOKUP(Table_dataReported[[#This Row],[unitText]],Table_unit[],2,FALSE),"")</f>
        <v/>
      </c>
      <c r="P452" t="str">
        <f>IF(Table_dataReported[[#This Row],[weightText]]&lt;&gt;"",VLOOKUP(Table_dataReported[[#This Row],[weightText]],Table_weight[],2,FALSE),"")</f>
        <v/>
      </c>
      <c r="R452" t="str">
        <f>IF(Table_dataReported[[#This Row],[methAnText]]&lt;&gt;"",VLOOKUP(Table_dataReported[[#This Row],[methAnText]],Table_methAn[],2,FALSE),"")</f>
        <v/>
      </c>
      <c r="AA452" t="str">
        <f>IF(Table_dataReported[[#This Row],[unitText2]]&lt;&gt;"",VLOOKUP(Table_dataReported[[#This Row],[unitText2]],Table_unit[],2,FALSE),"")</f>
        <v/>
      </c>
      <c r="AB452" t="str">
        <f>IF(Table_dataReported[[#This Row],[unitText2]]="%","dw","")</f>
        <v/>
      </c>
      <c r="AC452" t="str">
        <f>IF(Table_dataReported[[#This Row],[weightText2]]&lt;&gt;"",VLOOKUP(Table_dataReported[[#This Row],[weightText2]],Table_weight[],2,FALSE),"")</f>
        <v/>
      </c>
      <c r="AF452" t="str">
        <f>IF(Table_dataReported[[#This Row],[unitText3]]&lt;&gt;"",VLOOKUP(Table_dataReported[[#This Row],[unitText3]],Table_unit[],2,FALSE),"")</f>
        <v/>
      </c>
      <c r="AG452" t="str">
        <f>IF(Table_dataReported[[#This Row],[unitText3]]="%","dw","")</f>
        <v/>
      </c>
      <c r="AH452" t="str">
        <f>IF(Table_dataReported[[#This Row],[weightText3]]&lt;&gt;"",VLOOKUP(Table_dataReported[[#This Row],[weightText3]],Table_weight[],2,FALSE),"")</f>
        <v/>
      </c>
      <c r="AQ452" t="str">
        <f>IF(Table_dataReported[[#This Row],[sampleId]]&lt;&gt;"", IF(Table_dataReported[[#This Row],[recId]]="","Missing record identifier","OK"),"")</f>
        <v/>
      </c>
      <c r="AR452" t="str">
        <f>IF(Table_dataReported[[#This Row],[sampleId]]&lt;&gt;"", IF(Table_dataReported[[#This Row],[envComp]]="","Missing environmental compartment","OK"),"")</f>
        <v/>
      </c>
      <c r="AS452" t="str">
        <f>IF(Table_dataReported[[#This Row],[sampleId]]&lt;&gt;"", IF(Table_dataReported[[#This Row],[pristineLoc]]="","Missing pristine location","OK"),"")</f>
        <v/>
      </c>
      <c r="AT452" t="str">
        <f>IF(Table_dataReported[[#This Row],[sampleId]]&lt;&gt;"", IF(Table_dataReported[[#This Row],[sampleLocCM]]="","Missing sampling location","OK"),"")</f>
        <v/>
      </c>
      <c r="AU452" t="str">
        <f>IF(Table_dataReported[[#This Row],[sampleId]]&lt;&gt;"", IF(Table_dataReported[[#This Row],[sampleDate]]="","Missing sampling date","OK"),"")</f>
        <v/>
      </c>
      <c r="AV452" t="str">
        <f>IF(Table_dataReported[[#This Row],[sampleId]]&lt;&gt;"", IF(Table_dataReported[[#This Row],[traceElText]]="","Missing trace element","OK"),"")</f>
        <v/>
      </c>
      <c r="AW452" t="str">
        <f>IF(Table_dataReported[[#This Row],[sampleId]]&lt;&gt;"", IF(Table_dataReported[[#This Row],[specText]]="","Missing speciation","OK"),"")</f>
        <v/>
      </c>
      <c r="AX452" t="str">
        <f>IF(Table_dataReported[[#This Row],[sampleId]]&lt;&gt;"", IF(Table_dataReported[[#This Row],[conc]]="","Missing concentration","OK"),"")</f>
        <v/>
      </c>
      <c r="AY452" t="str">
        <f>IF(Table_dataReported[[#This Row],[sampleId]]&lt;&gt;"", IF(Table_dataReported[[#This Row],[conc]]="","Missing method of analysis","OK"),"")</f>
        <v/>
      </c>
    </row>
    <row r="453" spans="2:51" x14ac:dyDescent="0.45">
      <c r="B453" t="str">
        <f>IF(AND(Table_dataReported[[#This Row],[sampleId]]&lt;&gt;"",Table_dataReported[[#This Row],[specText]]&lt;&gt;""),_xlfn.CONCAT(Table_dataReported[[#This Row],[sampleId]],"_",Table_dataReported[[#This Row],[specText]]),"")</f>
        <v/>
      </c>
      <c r="I453" t="str">
        <f>IF(Table_dataReported[[#This Row],[traceElText]]&lt;&gt;"",VLOOKUP(Table_dataReported[[#This Row],[traceElText]],Table_traceEl[],2,FALSE),"")</f>
        <v/>
      </c>
      <c r="K453" t="str">
        <f>IF(Table_dataReported[[#This Row],[specText]]&lt;&gt;"",VLOOKUP(Table_dataReported[[#This Row],[specText]],Table_spec[],2,FALSE),"")</f>
        <v/>
      </c>
      <c r="N453" t="str">
        <f>IF(Table_dataReported[[#This Row],[unitText]]&lt;&gt;"",VLOOKUP(Table_dataReported[[#This Row],[unitText]],Table_unit[],2,FALSE),"")</f>
        <v/>
      </c>
      <c r="P453" t="str">
        <f>IF(Table_dataReported[[#This Row],[weightText]]&lt;&gt;"",VLOOKUP(Table_dataReported[[#This Row],[weightText]],Table_weight[],2,FALSE),"")</f>
        <v/>
      </c>
      <c r="R453" t="str">
        <f>IF(Table_dataReported[[#This Row],[methAnText]]&lt;&gt;"",VLOOKUP(Table_dataReported[[#This Row],[methAnText]],Table_methAn[],2,FALSE),"")</f>
        <v/>
      </c>
      <c r="AA453" t="str">
        <f>IF(Table_dataReported[[#This Row],[unitText2]]&lt;&gt;"",VLOOKUP(Table_dataReported[[#This Row],[unitText2]],Table_unit[],2,FALSE),"")</f>
        <v/>
      </c>
      <c r="AB453" t="str">
        <f>IF(Table_dataReported[[#This Row],[unitText2]]="%","dw","")</f>
        <v/>
      </c>
      <c r="AC453" t="str">
        <f>IF(Table_dataReported[[#This Row],[weightText2]]&lt;&gt;"",VLOOKUP(Table_dataReported[[#This Row],[weightText2]],Table_weight[],2,FALSE),"")</f>
        <v/>
      </c>
      <c r="AF453" t="str">
        <f>IF(Table_dataReported[[#This Row],[unitText3]]&lt;&gt;"",VLOOKUP(Table_dataReported[[#This Row],[unitText3]],Table_unit[],2,FALSE),"")</f>
        <v/>
      </c>
      <c r="AG453" t="str">
        <f>IF(Table_dataReported[[#This Row],[unitText3]]="%","dw","")</f>
        <v/>
      </c>
      <c r="AH453" t="str">
        <f>IF(Table_dataReported[[#This Row],[weightText3]]&lt;&gt;"",VLOOKUP(Table_dataReported[[#This Row],[weightText3]],Table_weight[],2,FALSE),"")</f>
        <v/>
      </c>
      <c r="AQ453" t="str">
        <f>IF(Table_dataReported[[#This Row],[sampleId]]&lt;&gt;"", IF(Table_dataReported[[#This Row],[recId]]="","Missing record identifier","OK"),"")</f>
        <v/>
      </c>
      <c r="AR453" t="str">
        <f>IF(Table_dataReported[[#This Row],[sampleId]]&lt;&gt;"", IF(Table_dataReported[[#This Row],[envComp]]="","Missing environmental compartment","OK"),"")</f>
        <v/>
      </c>
      <c r="AS453" t="str">
        <f>IF(Table_dataReported[[#This Row],[sampleId]]&lt;&gt;"", IF(Table_dataReported[[#This Row],[pristineLoc]]="","Missing pristine location","OK"),"")</f>
        <v/>
      </c>
      <c r="AT453" t="str">
        <f>IF(Table_dataReported[[#This Row],[sampleId]]&lt;&gt;"", IF(Table_dataReported[[#This Row],[sampleLocCM]]="","Missing sampling location","OK"),"")</f>
        <v/>
      </c>
      <c r="AU453" t="str">
        <f>IF(Table_dataReported[[#This Row],[sampleId]]&lt;&gt;"", IF(Table_dataReported[[#This Row],[sampleDate]]="","Missing sampling date","OK"),"")</f>
        <v/>
      </c>
      <c r="AV453" t="str">
        <f>IF(Table_dataReported[[#This Row],[sampleId]]&lt;&gt;"", IF(Table_dataReported[[#This Row],[traceElText]]="","Missing trace element","OK"),"")</f>
        <v/>
      </c>
      <c r="AW453" t="str">
        <f>IF(Table_dataReported[[#This Row],[sampleId]]&lt;&gt;"", IF(Table_dataReported[[#This Row],[specText]]="","Missing speciation","OK"),"")</f>
        <v/>
      </c>
      <c r="AX453" t="str">
        <f>IF(Table_dataReported[[#This Row],[sampleId]]&lt;&gt;"", IF(Table_dataReported[[#This Row],[conc]]="","Missing concentration","OK"),"")</f>
        <v/>
      </c>
      <c r="AY453" t="str">
        <f>IF(Table_dataReported[[#This Row],[sampleId]]&lt;&gt;"", IF(Table_dataReported[[#This Row],[conc]]="","Missing method of analysis","OK"),"")</f>
        <v/>
      </c>
    </row>
    <row r="454" spans="2:51" x14ac:dyDescent="0.45">
      <c r="B454" t="str">
        <f>IF(AND(Table_dataReported[[#This Row],[sampleId]]&lt;&gt;"",Table_dataReported[[#This Row],[specText]]&lt;&gt;""),_xlfn.CONCAT(Table_dataReported[[#This Row],[sampleId]],"_",Table_dataReported[[#This Row],[specText]]),"")</f>
        <v/>
      </c>
      <c r="I454" t="str">
        <f>IF(Table_dataReported[[#This Row],[traceElText]]&lt;&gt;"",VLOOKUP(Table_dataReported[[#This Row],[traceElText]],Table_traceEl[],2,FALSE),"")</f>
        <v/>
      </c>
      <c r="K454" t="str">
        <f>IF(Table_dataReported[[#This Row],[specText]]&lt;&gt;"",VLOOKUP(Table_dataReported[[#This Row],[specText]],Table_spec[],2,FALSE),"")</f>
        <v/>
      </c>
      <c r="N454" t="str">
        <f>IF(Table_dataReported[[#This Row],[unitText]]&lt;&gt;"",VLOOKUP(Table_dataReported[[#This Row],[unitText]],Table_unit[],2,FALSE),"")</f>
        <v/>
      </c>
      <c r="P454" t="str">
        <f>IF(Table_dataReported[[#This Row],[weightText]]&lt;&gt;"",VLOOKUP(Table_dataReported[[#This Row],[weightText]],Table_weight[],2,FALSE),"")</f>
        <v/>
      </c>
      <c r="R454" t="str">
        <f>IF(Table_dataReported[[#This Row],[methAnText]]&lt;&gt;"",VLOOKUP(Table_dataReported[[#This Row],[methAnText]],Table_methAn[],2,FALSE),"")</f>
        <v/>
      </c>
      <c r="AA454" t="str">
        <f>IF(Table_dataReported[[#This Row],[unitText2]]&lt;&gt;"",VLOOKUP(Table_dataReported[[#This Row],[unitText2]],Table_unit[],2,FALSE),"")</f>
        <v/>
      </c>
      <c r="AB454" t="str">
        <f>IF(Table_dataReported[[#This Row],[unitText2]]="%","dw","")</f>
        <v/>
      </c>
      <c r="AC454" t="str">
        <f>IF(Table_dataReported[[#This Row],[weightText2]]&lt;&gt;"",VLOOKUP(Table_dataReported[[#This Row],[weightText2]],Table_weight[],2,FALSE),"")</f>
        <v/>
      </c>
      <c r="AF454" t="str">
        <f>IF(Table_dataReported[[#This Row],[unitText3]]&lt;&gt;"",VLOOKUP(Table_dataReported[[#This Row],[unitText3]],Table_unit[],2,FALSE),"")</f>
        <v/>
      </c>
      <c r="AG454" t="str">
        <f>IF(Table_dataReported[[#This Row],[unitText3]]="%","dw","")</f>
        <v/>
      </c>
      <c r="AH454" t="str">
        <f>IF(Table_dataReported[[#This Row],[weightText3]]&lt;&gt;"",VLOOKUP(Table_dataReported[[#This Row],[weightText3]],Table_weight[],2,FALSE),"")</f>
        <v/>
      </c>
      <c r="AQ454" t="str">
        <f>IF(Table_dataReported[[#This Row],[sampleId]]&lt;&gt;"", IF(Table_dataReported[[#This Row],[recId]]="","Missing record identifier","OK"),"")</f>
        <v/>
      </c>
      <c r="AR454" t="str">
        <f>IF(Table_dataReported[[#This Row],[sampleId]]&lt;&gt;"", IF(Table_dataReported[[#This Row],[envComp]]="","Missing environmental compartment","OK"),"")</f>
        <v/>
      </c>
      <c r="AS454" t="str">
        <f>IF(Table_dataReported[[#This Row],[sampleId]]&lt;&gt;"", IF(Table_dataReported[[#This Row],[pristineLoc]]="","Missing pristine location","OK"),"")</f>
        <v/>
      </c>
      <c r="AT454" t="str">
        <f>IF(Table_dataReported[[#This Row],[sampleId]]&lt;&gt;"", IF(Table_dataReported[[#This Row],[sampleLocCM]]="","Missing sampling location","OK"),"")</f>
        <v/>
      </c>
      <c r="AU454" t="str">
        <f>IF(Table_dataReported[[#This Row],[sampleId]]&lt;&gt;"", IF(Table_dataReported[[#This Row],[sampleDate]]="","Missing sampling date","OK"),"")</f>
        <v/>
      </c>
      <c r="AV454" t="str">
        <f>IF(Table_dataReported[[#This Row],[sampleId]]&lt;&gt;"", IF(Table_dataReported[[#This Row],[traceElText]]="","Missing trace element","OK"),"")</f>
        <v/>
      </c>
      <c r="AW454" t="str">
        <f>IF(Table_dataReported[[#This Row],[sampleId]]&lt;&gt;"", IF(Table_dataReported[[#This Row],[specText]]="","Missing speciation","OK"),"")</f>
        <v/>
      </c>
      <c r="AX454" t="str">
        <f>IF(Table_dataReported[[#This Row],[sampleId]]&lt;&gt;"", IF(Table_dataReported[[#This Row],[conc]]="","Missing concentration","OK"),"")</f>
        <v/>
      </c>
      <c r="AY454" t="str">
        <f>IF(Table_dataReported[[#This Row],[sampleId]]&lt;&gt;"", IF(Table_dataReported[[#This Row],[conc]]="","Missing method of analysis","OK"),"")</f>
        <v/>
      </c>
    </row>
    <row r="455" spans="2:51" x14ac:dyDescent="0.45">
      <c r="B455" t="str">
        <f>IF(AND(Table_dataReported[[#This Row],[sampleId]]&lt;&gt;"",Table_dataReported[[#This Row],[specText]]&lt;&gt;""),_xlfn.CONCAT(Table_dataReported[[#This Row],[sampleId]],"_",Table_dataReported[[#This Row],[specText]]),"")</f>
        <v/>
      </c>
      <c r="I455" t="str">
        <f>IF(Table_dataReported[[#This Row],[traceElText]]&lt;&gt;"",VLOOKUP(Table_dataReported[[#This Row],[traceElText]],Table_traceEl[],2,FALSE),"")</f>
        <v/>
      </c>
      <c r="K455" t="str">
        <f>IF(Table_dataReported[[#This Row],[specText]]&lt;&gt;"",VLOOKUP(Table_dataReported[[#This Row],[specText]],Table_spec[],2,FALSE),"")</f>
        <v/>
      </c>
      <c r="N455" t="str">
        <f>IF(Table_dataReported[[#This Row],[unitText]]&lt;&gt;"",VLOOKUP(Table_dataReported[[#This Row],[unitText]],Table_unit[],2,FALSE),"")</f>
        <v/>
      </c>
      <c r="P455" t="str">
        <f>IF(Table_dataReported[[#This Row],[weightText]]&lt;&gt;"",VLOOKUP(Table_dataReported[[#This Row],[weightText]],Table_weight[],2,FALSE),"")</f>
        <v/>
      </c>
      <c r="R455" t="str">
        <f>IF(Table_dataReported[[#This Row],[methAnText]]&lt;&gt;"",VLOOKUP(Table_dataReported[[#This Row],[methAnText]],Table_methAn[],2,FALSE),"")</f>
        <v/>
      </c>
      <c r="AA455" t="str">
        <f>IF(Table_dataReported[[#This Row],[unitText2]]&lt;&gt;"",VLOOKUP(Table_dataReported[[#This Row],[unitText2]],Table_unit[],2,FALSE),"")</f>
        <v/>
      </c>
      <c r="AB455" t="str">
        <f>IF(Table_dataReported[[#This Row],[unitText2]]="%","dw","")</f>
        <v/>
      </c>
      <c r="AC455" t="str">
        <f>IF(Table_dataReported[[#This Row],[weightText2]]&lt;&gt;"",VLOOKUP(Table_dataReported[[#This Row],[weightText2]],Table_weight[],2,FALSE),"")</f>
        <v/>
      </c>
      <c r="AF455" t="str">
        <f>IF(Table_dataReported[[#This Row],[unitText3]]&lt;&gt;"",VLOOKUP(Table_dataReported[[#This Row],[unitText3]],Table_unit[],2,FALSE),"")</f>
        <v/>
      </c>
      <c r="AG455" t="str">
        <f>IF(Table_dataReported[[#This Row],[unitText3]]="%","dw","")</f>
        <v/>
      </c>
      <c r="AH455" t="str">
        <f>IF(Table_dataReported[[#This Row],[weightText3]]&lt;&gt;"",VLOOKUP(Table_dataReported[[#This Row],[weightText3]],Table_weight[],2,FALSE),"")</f>
        <v/>
      </c>
      <c r="AQ455" t="str">
        <f>IF(Table_dataReported[[#This Row],[sampleId]]&lt;&gt;"", IF(Table_dataReported[[#This Row],[recId]]="","Missing record identifier","OK"),"")</f>
        <v/>
      </c>
      <c r="AR455" t="str">
        <f>IF(Table_dataReported[[#This Row],[sampleId]]&lt;&gt;"", IF(Table_dataReported[[#This Row],[envComp]]="","Missing environmental compartment","OK"),"")</f>
        <v/>
      </c>
      <c r="AS455" t="str">
        <f>IF(Table_dataReported[[#This Row],[sampleId]]&lt;&gt;"", IF(Table_dataReported[[#This Row],[pristineLoc]]="","Missing pristine location","OK"),"")</f>
        <v/>
      </c>
      <c r="AT455" t="str">
        <f>IF(Table_dataReported[[#This Row],[sampleId]]&lt;&gt;"", IF(Table_dataReported[[#This Row],[sampleLocCM]]="","Missing sampling location","OK"),"")</f>
        <v/>
      </c>
      <c r="AU455" t="str">
        <f>IF(Table_dataReported[[#This Row],[sampleId]]&lt;&gt;"", IF(Table_dataReported[[#This Row],[sampleDate]]="","Missing sampling date","OK"),"")</f>
        <v/>
      </c>
      <c r="AV455" t="str">
        <f>IF(Table_dataReported[[#This Row],[sampleId]]&lt;&gt;"", IF(Table_dataReported[[#This Row],[traceElText]]="","Missing trace element","OK"),"")</f>
        <v/>
      </c>
      <c r="AW455" t="str">
        <f>IF(Table_dataReported[[#This Row],[sampleId]]&lt;&gt;"", IF(Table_dataReported[[#This Row],[specText]]="","Missing speciation","OK"),"")</f>
        <v/>
      </c>
      <c r="AX455" t="str">
        <f>IF(Table_dataReported[[#This Row],[sampleId]]&lt;&gt;"", IF(Table_dataReported[[#This Row],[conc]]="","Missing concentration","OK"),"")</f>
        <v/>
      </c>
      <c r="AY455" t="str">
        <f>IF(Table_dataReported[[#This Row],[sampleId]]&lt;&gt;"", IF(Table_dataReported[[#This Row],[conc]]="","Missing method of analysis","OK"),"")</f>
        <v/>
      </c>
    </row>
    <row r="456" spans="2:51" x14ac:dyDescent="0.45">
      <c r="B456" t="str">
        <f>IF(AND(Table_dataReported[[#This Row],[sampleId]]&lt;&gt;"",Table_dataReported[[#This Row],[specText]]&lt;&gt;""),_xlfn.CONCAT(Table_dataReported[[#This Row],[sampleId]],"_",Table_dataReported[[#This Row],[specText]]),"")</f>
        <v/>
      </c>
      <c r="I456" t="str">
        <f>IF(Table_dataReported[[#This Row],[traceElText]]&lt;&gt;"",VLOOKUP(Table_dataReported[[#This Row],[traceElText]],Table_traceEl[],2,FALSE),"")</f>
        <v/>
      </c>
      <c r="K456" t="str">
        <f>IF(Table_dataReported[[#This Row],[specText]]&lt;&gt;"",VLOOKUP(Table_dataReported[[#This Row],[specText]],Table_spec[],2,FALSE),"")</f>
        <v/>
      </c>
      <c r="N456" t="str">
        <f>IF(Table_dataReported[[#This Row],[unitText]]&lt;&gt;"",VLOOKUP(Table_dataReported[[#This Row],[unitText]],Table_unit[],2,FALSE),"")</f>
        <v/>
      </c>
      <c r="P456" t="str">
        <f>IF(Table_dataReported[[#This Row],[weightText]]&lt;&gt;"",VLOOKUP(Table_dataReported[[#This Row],[weightText]],Table_weight[],2,FALSE),"")</f>
        <v/>
      </c>
      <c r="R456" t="str">
        <f>IF(Table_dataReported[[#This Row],[methAnText]]&lt;&gt;"",VLOOKUP(Table_dataReported[[#This Row],[methAnText]],Table_methAn[],2,FALSE),"")</f>
        <v/>
      </c>
      <c r="AA456" t="str">
        <f>IF(Table_dataReported[[#This Row],[unitText2]]&lt;&gt;"",VLOOKUP(Table_dataReported[[#This Row],[unitText2]],Table_unit[],2,FALSE),"")</f>
        <v/>
      </c>
      <c r="AB456" t="str">
        <f>IF(Table_dataReported[[#This Row],[unitText2]]="%","dw","")</f>
        <v/>
      </c>
      <c r="AC456" t="str">
        <f>IF(Table_dataReported[[#This Row],[weightText2]]&lt;&gt;"",VLOOKUP(Table_dataReported[[#This Row],[weightText2]],Table_weight[],2,FALSE),"")</f>
        <v/>
      </c>
      <c r="AF456" t="str">
        <f>IF(Table_dataReported[[#This Row],[unitText3]]&lt;&gt;"",VLOOKUP(Table_dataReported[[#This Row],[unitText3]],Table_unit[],2,FALSE),"")</f>
        <v/>
      </c>
      <c r="AG456" t="str">
        <f>IF(Table_dataReported[[#This Row],[unitText3]]="%","dw","")</f>
        <v/>
      </c>
      <c r="AH456" t="str">
        <f>IF(Table_dataReported[[#This Row],[weightText3]]&lt;&gt;"",VLOOKUP(Table_dataReported[[#This Row],[weightText3]],Table_weight[],2,FALSE),"")</f>
        <v/>
      </c>
      <c r="AQ456" t="str">
        <f>IF(Table_dataReported[[#This Row],[sampleId]]&lt;&gt;"", IF(Table_dataReported[[#This Row],[recId]]="","Missing record identifier","OK"),"")</f>
        <v/>
      </c>
      <c r="AR456" t="str">
        <f>IF(Table_dataReported[[#This Row],[sampleId]]&lt;&gt;"", IF(Table_dataReported[[#This Row],[envComp]]="","Missing environmental compartment","OK"),"")</f>
        <v/>
      </c>
      <c r="AS456" t="str">
        <f>IF(Table_dataReported[[#This Row],[sampleId]]&lt;&gt;"", IF(Table_dataReported[[#This Row],[pristineLoc]]="","Missing pristine location","OK"),"")</f>
        <v/>
      </c>
      <c r="AT456" t="str">
        <f>IF(Table_dataReported[[#This Row],[sampleId]]&lt;&gt;"", IF(Table_dataReported[[#This Row],[sampleLocCM]]="","Missing sampling location","OK"),"")</f>
        <v/>
      </c>
      <c r="AU456" t="str">
        <f>IF(Table_dataReported[[#This Row],[sampleId]]&lt;&gt;"", IF(Table_dataReported[[#This Row],[sampleDate]]="","Missing sampling date","OK"),"")</f>
        <v/>
      </c>
      <c r="AV456" t="str">
        <f>IF(Table_dataReported[[#This Row],[sampleId]]&lt;&gt;"", IF(Table_dataReported[[#This Row],[traceElText]]="","Missing trace element","OK"),"")</f>
        <v/>
      </c>
      <c r="AW456" t="str">
        <f>IF(Table_dataReported[[#This Row],[sampleId]]&lt;&gt;"", IF(Table_dataReported[[#This Row],[specText]]="","Missing speciation","OK"),"")</f>
        <v/>
      </c>
      <c r="AX456" t="str">
        <f>IF(Table_dataReported[[#This Row],[sampleId]]&lt;&gt;"", IF(Table_dataReported[[#This Row],[conc]]="","Missing concentration","OK"),"")</f>
        <v/>
      </c>
      <c r="AY456" t="str">
        <f>IF(Table_dataReported[[#This Row],[sampleId]]&lt;&gt;"", IF(Table_dataReported[[#This Row],[conc]]="","Missing method of analysis","OK"),"")</f>
        <v/>
      </c>
    </row>
    <row r="457" spans="2:51" x14ac:dyDescent="0.45">
      <c r="B457" t="str">
        <f>IF(AND(Table_dataReported[[#This Row],[sampleId]]&lt;&gt;"",Table_dataReported[[#This Row],[specText]]&lt;&gt;""),_xlfn.CONCAT(Table_dataReported[[#This Row],[sampleId]],"_",Table_dataReported[[#This Row],[specText]]),"")</f>
        <v/>
      </c>
      <c r="I457" t="str">
        <f>IF(Table_dataReported[[#This Row],[traceElText]]&lt;&gt;"",VLOOKUP(Table_dataReported[[#This Row],[traceElText]],Table_traceEl[],2,FALSE),"")</f>
        <v/>
      </c>
      <c r="K457" t="str">
        <f>IF(Table_dataReported[[#This Row],[specText]]&lt;&gt;"",VLOOKUP(Table_dataReported[[#This Row],[specText]],Table_spec[],2,FALSE),"")</f>
        <v/>
      </c>
      <c r="N457" t="str">
        <f>IF(Table_dataReported[[#This Row],[unitText]]&lt;&gt;"",VLOOKUP(Table_dataReported[[#This Row],[unitText]],Table_unit[],2,FALSE),"")</f>
        <v/>
      </c>
      <c r="P457" t="str">
        <f>IF(Table_dataReported[[#This Row],[weightText]]&lt;&gt;"",VLOOKUP(Table_dataReported[[#This Row],[weightText]],Table_weight[],2,FALSE),"")</f>
        <v/>
      </c>
      <c r="R457" t="str">
        <f>IF(Table_dataReported[[#This Row],[methAnText]]&lt;&gt;"",VLOOKUP(Table_dataReported[[#This Row],[methAnText]],Table_methAn[],2,FALSE),"")</f>
        <v/>
      </c>
      <c r="AA457" t="str">
        <f>IF(Table_dataReported[[#This Row],[unitText2]]&lt;&gt;"",VLOOKUP(Table_dataReported[[#This Row],[unitText2]],Table_unit[],2,FALSE),"")</f>
        <v/>
      </c>
      <c r="AB457" t="str">
        <f>IF(Table_dataReported[[#This Row],[unitText2]]="%","dw","")</f>
        <v/>
      </c>
      <c r="AC457" t="str">
        <f>IF(Table_dataReported[[#This Row],[weightText2]]&lt;&gt;"",VLOOKUP(Table_dataReported[[#This Row],[weightText2]],Table_weight[],2,FALSE),"")</f>
        <v/>
      </c>
      <c r="AF457" t="str">
        <f>IF(Table_dataReported[[#This Row],[unitText3]]&lt;&gt;"",VLOOKUP(Table_dataReported[[#This Row],[unitText3]],Table_unit[],2,FALSE),"")</f>
        <v/>
      </c>
      <c r="AG457" t="str">
        <f>IF(Table_dataReported[[#This Row],[unitText3]]="%","dw","")</f>
        <v/>
      </c>
      <c r="AH457" t="str">
        <f>IF(Table_dataReported[[#This Row],[weightText3]]&lt;&gt;"",VLOOKUP(Table_dataReported[[#This Row],[weightText3]],Table_weight[],2,FALSE),"")</f>
        <v/>
      </c>
      <c r="AQ457" t="str">
        <f>IF(Table_dataReported[[#This Row],[sampleId]]&lt;&gt;"", IF(Table_dataReported[[#This Row],[recId]]="","Missing record identifier","OK"),"")</f>
        <v/>
      </c>
      <c r="AR457" t="str">
        <f>IF(Table_dataReported[[#This Row],[sampleId]]&lt;&gt;"", IF(Table_dataReported[[#This Row],[envComp]]="","Missing environmental compartment","OK"),"")</f>
        <v/>
      </c>
      <c r="AS457" t="str">
        <f>IF(Table_dataReported[[#This Row],[sampleId]]&lt;&gt;"", IF(Table_dataReported[[#This Row],[pristineLoc]]="","Missing pristine location","OK"),"")</f>
        <v/>
      </c>
      <c r="AT457" t="str">
        <f>IF(Table_dataReported[[#This Row],[sampleId]]&lt;&gt;"", IF(Table_dataReported[[#This Row],[sampleLocCM]]="","Missing sampling location","OK"),"")</f>
        <v/>
      </c>
      <c r="AU457" t="str">
        <f>IF(Table_dataReported[[#This Row],[sampleId]]&lt;&gt;"", IF(Table_dataReported[[#This Row],[sampleDate]]="","Missing sampling date","OK"),"")</f>
        <v/>
      </c>
      <c r="AV457" t="str">
        <f>IF(Table_dataReported[[#This Row],[sampleId]]&lt;&gt;"", IF(Table_dataReported[[#This Row],[traceElText]]="","Missing trace element","OK"),"")</f>
        <v/>
      </c>
      <c r="AW457" t="str">
        <f>IF(Table_dataReported[[#This Row],[sampleId]]&lt;&gt;"", IF(Table_dataReported[[#This Row],[specText]]="","Missing speciation","OK"),"")</f>
        <v/>
      </c>
      <c r="AX457" t="str">
        <f>IF(Table_dataReported[[#This Row],[sampleId]]&lt;&gt;"", IF(Table_dataReported[[#This Row],[conc]]="","Missing concentration","OK"),"")</f>
        <v/>
      </c>
      <c r="AY457" t="str">
        <f>IF(Table_dataReported[[#This Row],[sampleId]]&lt;&gt;"", IF(Table_dataReported[[#This Row],[conc]]="","Missing method of analysis","OK"),"")</f>
        <v/>
      </c>
    </row>
    <row r="458" spans="2:51" x14ac:dyDescent="0.45">
      <c r="B458" t="str">
        <f>IF(AND(Table_dataReported[[#This Row],[sampleId]]&lt;&gt;"",Table_dataReported[[#This Row],[specText]]&lt;&gt;""),_xlfn.CONCAT(Table_dataReported[[#This Row],[sampleId]],"_",Table_dataReported[[#This Row],[specText]]),"")</f>
        <v/>
      </c>
      <c r="I458" t="str">
        <f>IF(Table_dataReported[[#This Row],[traceElText]]&lt;&gt;"",VLOOKUP(Table_dataReported[[#This Row],[traceElText]],Table_traceEl[],2,FALSE),"")</f>
        <v/>
      </c>
      <c r="K458" t="str">
        <f>IF(Table_dataReported[[#This Row],[specText]]&lt;&gt;"",VLOOKUP(Table_dataReported[[#This Row],[specText]],Table_spec[],2,FALSE),"")</f>
        <v/>
      </c>
      <c r="N458" t="str">
        <f>IF(Table_dataReported[[#This Row],[unitText]]&lt;&gt;"",VLOOKUP(Table_dataReported[[#This Row],[unitText]],Table_unit[],2,FALSE),"")</f>
        <v/>
      </c>
      <c r="P458" t="str">
        <f>IF(Table_dataReported[[#This Row],[weightText]]&lt;&gt;"",VLOOKUP(Table_dataReported[[#This Row],[weightText]],Table_weight[],2,FALSE),"")</f>
        <v/>
      </c>
      <c r="R458" t="str">
        <f>IF(Table_dataReported[[#This Row],[methAnText]]&lt;&gt;"",VLOOKUP(Table_dataReported[[#This Row],[methAnText]],Table_methAn[],2,FALSE),"")</f>
        <v/>
      </c>
      <c r="AA458" t="str">
        <f>IF(Table_dataReported[[#This Row],[unitText2]]&lt;&gt;"",VLOOKUP(Table_dataReported[[#This Row],[unitText2]],Table_unit[],2,FALSE),"")</f>
        <v/>
      </c>
      <c r="AB458" t="str">
        <f>IF(Table_dataReported[[#This Row],[unitText2]]="%","dw","")</f>
        <v/>
      </c>
      <c r="AC458" t="str">
        <f>IF(Table_dataReported[[#This Row],[weightText2]]&lt;&gt;"",VLOOKUP(Table_dataReported[[#This Row],[weightText2]],Table_weight[],2,FALSE),"")</f>
        <v/>
      </c>
      <c r="AF458" t="str">
        <f>IF(Table_dataReported[[#This Row],[unitText3]]&lt;&gt;"",VLOOKUP(Table_dataReported[[#This Row],[unitText3]],Table_unit[],2,FALSE),"")</f>
        <v/>
      </c>
      <c r="AG458" t="str">
        <f>IF(Table_dataReported[[#This Row],[unitText3]]="%","dw","")</f>
        <v/>
      </c>
      <c r="AH458" t="str">
        <f>IF(Table_dataReported[[#This Row],[weightText3]]&lt;&gt;"",VLOOKUP(Table_dataReported[[#This Row],[weightText3]],Table_weight[],2,FALSE),"")</f>
        <v/>
      </c>
      <c r="AQ458" t="str">
        <f>IF(Table_dataReported[[#This Row],[sampleId]]&lt;&gt;"", IF(Table_dataReported[[#This Row],[recId]]="","Missing record identifier","OK"),"")</f>
        <v/>
      </c>
      <c r="AR458" t="str">
        <f>IF(Table_dataReported[[#This Row],[sampleId]]&lt;&gt;"", IF(Table_dataReported[[#This Row],[envComp]]="","Missing environmental compartment","OK"),"")</f>
        <v/>
      </c>
      <c r="AS458" t="str">
        <f>IF(Table_dataReported[[#This Row],[sampleId]]&lt;&gt;"", IF(Table_dataReported[[#This Row],[pristineLoc]]="","Missing pristine location","OK"),"")</f>
        <v/>
      </c>
      <c r="AT458" t="str">
        <f>IF(Table_dataReported[[#This Row],[sampleId]]&lt;&gt;"", IF(Table_dataReported[[#This Row],[sampleLocCM]]="","Missing sampling location","OK"),"")</f>
        <v/>
      </c>
      <c r="AU458" t="str">
        <f>IF(Table_dataReported[[#This Row],[sampleId]]&lt;&gt;"", IF(Table_dataReported[[#This Row],[sampleDate]]="","Missing sampling date","OK"),"")</f>
        <v/>
      </c>
      <c r="AV458" t="str">
        <f>IF(Table_dataReported[[#This Row],[sampleId]]&lt;&gt;"", IF(Table_dataReported[[#This Row],[traceElText]]="","Missing trace element","OK"),"")</f>
        <v/>
      </c>
      <c r="AW458" t="str">
        <f>IF(Table_dataReported[[#This Row],[sampleId]]&lt;&gt;"", IF(Table_dataReported[[#This Row],[specText]]="","Missing speciation","OK"),"")</f>
        <v/>
      </c>
      <c r="AX458" t="str">
        <f>IF(Table_dataReported[[#This Row],[sampleId]]&lt;&gt;"", IF(Table_dataReported[[#This Row],[conc]]="","Missing concentration","OK"),"")</f>
        <v/>
      </c>
      <c r="AY458" t="str">
        <f>IF(Table_dataReported[[#This Row],[sampleId]]&lt;&gt;"", IF(Table_dataReported[[#This Row],[conc]]="","Missing method of analysis","OK"),"")</f>
        <v/>
      </c>
    </row>
    <row r="459" spans="2:51" x14ac:dyDescent="0.45">
      <c r="B459" t="str">
        <f>IF(AND(Table_dataReported[[#This Row],[sampleId]]&lt;&gt;"",Table_dataReported[[#This Row],[specText]]&lt;&gt;""),_xlfn.CONCAT(Table_dataReported[[#This Row],[sampleId]],"_",Table_dataReported[[#This Row],[specText]]),"")</f>
        <v/>
      </c>
      <c r="I459" t="str">
        <f>IF(Table_dataReported[[#This Row],[traceElText]]&lt;&gt;"",VLOOKUP(Table_dataReported[[#This Row],[traceElText]],Table_traceEl[],2,FALSE),"")</f>
        <v/>
      </c>
      <c r="K459" t="str">
        <f>IF(Table_dataReported[[#This Row],[specText]]&lt;&gt;"",VLOOKUP(Table_dataReported[[#This Row],[specText]],Table_spec[],2,FALSE),"")</f>
        <v/>
      </c>
      <c r="N459" t="str">
        <f>IF(Table_dataReported[[#This Row],[unitText]]&lt;&gt;"",VLOOKUP(Table_dataReported[[#This Row],[unitText]],Table_unit[],2,FALSE),"")</f>
        <v/>
      </c>
      <c r="P459" t="str">
        <f>IF(Table_dataReported[[#This Row],[weightText]]&lt;&gt;"",VLOOKUP(Table_dataReported[[#This Row],[weightText]],Table_weight[],2,FALSE),"")</f>
        <v/>
      </c>
      <c r="R459" t="str">
        <f>IF(Table_dataReported[[#This Row],[methAnText]]&lt;&gt;"",VLOOKUP(Table_dataReported[[#This Row],[methAnText]],Table_methAn[],2,FALSE),"")</f>
        <v/>
      </c>
      <c r="AA459" t="str">
        <f>IF(Table_dataReported[[#This Row],[unitText2]]&lt;&gt;"",VLOOKUP(Table_dataReported[[#This Row],[unitText2]],Table_unit[],2,FALSE),"")</f>
        <v/>
      </c>
      <c r="AB459" t="str">
        <f>IF(Table_dataReported[[#This Row],[unitText2]]="%","dw","")</f>
        <v/>
      </c>
      <c r="AC459" t="str">
        <f>IF(Table_dataReported[[#This Row],[weightText2]]&lt;&gt;"",VLOOKUP(Table_dataReported[[#This Row],[weightText2]],Table_weight[],2,FALSE),"")</f>
        <v/>
      </c>
      <c r="AF459" t="str">
        <f>IF(Table_dataReported[[#This Row],[unitText3]]&lt;&gt;"",VLOOKUP(Table_dataReported[[#This Row],[unitText3]],Table_unit[],2,FALSE),"")</f>
        <v/>
      </c>
      <c r="AG459" t="str">
        <f>IF(Table_dataReported[[#This Row],[unitText3]]="%","dw","")</f>
        <v/>
      </c>
      <c r="AH459" t="str">
        <f>IF(Table_dataReported[[#This Row],[weightText3]]&lt;&gt;"",VLOOKUP(Table_dataReported[[#This Row],[weightText3]],Table_weight[],2,FALSE),"")</f>
        <v/>
      </c>
      <c r="AQ459" t="str">
        <f>IF(Table_dataReported[[#This Row],[sampleId]]&lt;&gt;"", IF(Table_dataReported[[#This Row],[recId]]="","Missing record identifier","OK"),"")</f>
        <v/>
      </c>
      <c r="AR459" t="str">
        <f>IF(Table_dataReported[[#This Row],[sampleId]]&lt;&gt;"", IF(Table_dataReported[[#This Row],[envComp]]="","Missing environmental compartment","OK"),"")</f>
        <v/>
      </c>
      <c r="AS459" t="str">
        <f>IF(Table_dataReported[[#This Row],[sampleId]]&lt;&gt;"", IF(Table_dataReported[[#This Row],[pristineLoc]]="","Missing pristine location","OK"),"")</f>
        <v/>
      </c>
      <c r="AT459" t="str">
        <f>IF(Table_dataReported[[#This Row],[sampleId]]&lt;&gt;"", IF(Table_dataReported[[#This Row],[sampleLocCM]]="","Missing sampling location","OK"),"")</f>
        <v/>
      </c>
      <c r="AU459" t="str">
        <f>IF(Table_dataReported[[#This Row],[sampleId]]&lt;&gt;"", IF(Table_dataReported[[#This Row],[sampleDate]]="","Missing sampling date","OK"),"")</f>
        <v/>
      </c>
      <c r="AV459" t="str">
        <f>IF(Table_dataReported[[#This Row],[sampleId]]&lt;&gt;"", IF(Table_dataReported[[#This Row],[traceElText]]="","Missing trace element","OK"),"")</f>
        <v/>
      </c>
      <c r="AW459" t="str">
        <f>IF(Table_dataReported[[#This Row],[sampleId]]&lt;&gt;"", IF(Table_dataReported[[#This Row],[specText]]="","Missing speciation","OK"),"")</f>
        <v/>
      </c>
      <c r="AX459" t="str">
        <f>IF(Table_dataReported[[#This Row],[sampleId]]&lt;&gt;"", IF(Table_dataReported[[#This Row],[conc]]="","Missing concentration","OK"),"")</f>
        <v/>
      </c>
      <c r="AY459" t="str">
        <f>IF(Table_dataReported[[#This Row],[sampleId]]&lt;&gt;"", IF(Table_dataReported[[#This Row],[conc]]="","Missing method of analysis","OK"),"")</f>
        <v/>
      </c>
    </row>
    <row r="460" spans="2:51" x14ac:dyDescent="0.45">
      <c r="B460" t="str">
        <f>IF(AND(Table_dataReported[[#This Row],[sampleId]]&lt;&gt;"",Table_dataReported[[#This Row],[specText]]&lt;&gt;""),_xlfn.CONCAT(Table_dataReported[[#This Row],[sampleId]],"_",Table_dataReported[[#This Row],[specText]]),"")</f>
        <v/>
      </c>
      <c r="I460" t="str">
        <f>IF(Table_dataReported[[#This Row],[traceElText]]&lt;&gt;"",VLOOKUP(Table_dataReported[[#This Row],[traceElText]],Table_traceEl[],2,FALSE),"")</f>
        <v/>
      </c>
      <c r="K460" t="str">
        <f>IF(Table_dataReported[[#This Row],[specText]]&lt;&gt;"",VLOOKUP(Table_dataReported[[#This Row],[specText]],Table_spec[],2,FALSE),"")</f>
        <v/>
      </c>
      <c r="N460" t="str">
        <f>IF(Table_dataReported[[#This Row],[unitText]]&lt;&gt;"",VLOOKUP(Table_dataReported[[#This Row],[unitText]],Table_unit[],2,FALSE),"")</f>
        <v/>
      </c>
      <c r="P460" t="str">
        <f>IF(Table_dataReported[[#This Row],[weightText]]&lt;&gt;"",VLOOKUP(Table_dataReported[[#This Row],[weightText]],Table_weight[],2,FALSE),"")</f>
        <v/>
      </c>
      <c r="R460" t="str">
        <f>IF(Table_dataReported[[#This Row],[methAnText]]&lt;&gt;"",VLOOKUP(Table_dataReported[[#This Row],[methAnText]],Table_methAn[],2,FALSE),"")</f>
        <v/>
      </c>
      <c r="AA460" t="str">
        <f>IF(Table_dataReported[[#This Row],[unitText2]]&lt;&gt;"",VLOOKUP(Table_dataReported[[#This Row],[unitText2]],Table_unit[],2,FALSE),"")</f>
        <v/>
      </c>
      <c r="AB460" t="str">
        <f>IF(Table_dataReported[[#This Row],[unitText2]]="%","dw","")</f>
        <v/>
      </c>
      <c r="AC460" t="str">
        <f>IF(Table_dataReported[[#This Row],[weightText2]]&lt;&gt;"",VLOOKUP(Table_dataReported[[#This Row],[weightText2]],Table_weight[],2,FALSE),"")</f>
        <v/>
      </c>
      <c r="AF460" t="str">
        <f>IF(Table_dataReported[[#This Row],[unitText3]]&lt;&gt;"",VLOOKUP(Table_dataReported[[#This Row],[unitText3]],Table_unit[],2,FALSE),"")</f>
        <v/>
      </c>
      <c r="AG460" t="str">
        <f>IF(Table_dataReported[[#This Row],[unitText3]]="%","dw","")</f>
        <v/>
      </c>
      <c r="AH460" t="str">
        <f>IF(Table_dataReported[[#This Row],[weightText3]]&lt;&gt;"",VLOOKUP(Table_dataReported[[#This Row],[weightText3]],Table_weight[],2,FALSE),"")</f>
        <v/>
      </c>
      <c r="AQ460" t="str">
        <f>IF(Table_dataReported[[#This Row],[sampleId]]&lt;&gt;"", IF(Table_dataReported[[#This Row],[recId]]="","Missing record identifier","OK"),"")</f>
        <v/>
      </c>
      <c r="AR460" t="str">
        <f>IF(Table_dataReported[[#This Row],[sampleId]]&lt;&gt;"", IF(Table_dataReported[[#This Row],[envComp]]="","Missing environmental compartment","OK"),"")</f>
        <v/>
      </c>
      <c r="AS460" t="str">
        <f>IF(Table_dataReported[[#This Row],[sampleId]]&lt;&gt;"", IF(Table_dataReported[[#This Row],[pristineLoc]]="","Missing pristine location","OK"),"")</f>
        <v/>
      </c>
      <c r="AT460" t="str">
        <f>IF(Table_dataReported[[#This Row],[sampleId]]&lt;&gt;"", IF(Table_dataReported[[#This Row],[sampleLocCM]]="","Missing sampling location","OK"),"")</f>
        <v/>
      </c>
      <c r="AU460" t="str">
        <f>IF(Table_dataReported[[#This Row],[sampleId]]&lt;&gt;"", IF(Table_dataReported[[#This Row],[sampleDate]]="","Missing sampling date","OK"),"")</f>
        <v/>
      </c>
      <c r="AV460" t="str">
        <f>IF(Table_dataReported[[#This Row],[sampleId]]&lt;&gt;"", IF(Table_dataReported[[#This Row],[traceElText]]="","Missing trace element","OK"),"")</f>
        <v/>
      </c>
      <c r="AW460" t="str">
        <f>IF(Table_dataReported[[#This Row],[sampleId]]&lt;&gt;"", IF(Table_dataReported[[#This Row],[specText]]="","Missing speciation","OK"),"")</f>
        <v/>
      </c>
      <c r="AX460" t="str">
        <f>IF(Table_dataReported[[#This Row],[sampleId]]&lt;&gt;"", IF(Table_dataReported[[#This Row],[conc]]="","Missing concentration","OK"),"")</f>
        <v/>
      </c>
      <c r="AY460" t="str">
        <f>IF(Table_dataReported[[#This Row],[sampleId]]&lt;&gt;"", IF(Table_dataReported[[#This Row],[conc]]="","Missing method of analysis","OK"),"")</f>
        <v/>
      </c>
    </row>
    <row r="461" spans="2:51" x14ac:dyDescent="0.45">
      <c r="B461" t="str">
        <f>IF(AND(Table_dataReported[[#This Row],[sampleId]]&lt;&gt;"",Table_dataReported[[#This Row],[specText]]&lt;&gt;""),_xlfn.CONCAT(Table_dataReported[[#This Row],[sampleId]],"_",Table_dataReported[[#This Row],[specText]]),"")</f>
        <v/>
      </c>
      <c r="I461" t="str">
        <f>IF(Table_dataReported[[#This Row],[traceElText]]&lt;&gt;"",VLOOKUP(Table_dataReported[[#This Row],[traceElText]],Table_traceEl[],2,FALSE),"")</f>
        <v/>
      </c>
      <c r="K461" t="str">
        <f>IF(Table_dataReported[[#This Row],[specText]]&lt;&gt;"",VLOOKUP(Table_dataReported[[#This Row],[specText]],Table_spec[],2,FALSE),"")</f>
        <v/>
      </c>
      <c r="N461" t="str">
        <f>IF(Table_dataReported[[#This Row],[unitText]]&lt;&gt;"",VLOOKUP(Table_dataReported[[#This Row],[unitText]],Table_unit[],2,FALSE),"")</f>
        <v/>
      </c>
      <c r="P461" t="str">
        <f>IF(Table_dataReported[[#This Row],[weightText]]&lt;&gt;"",VLOOKUP(Table_dataReported[[#This Row],[weightText]],Table_weight[],2,FALSE),"")</f>
        <v/>
      </c>
      <c r="R461" t="str">
        <f>IF(Table_dataReported[[#This Row],[methAnText]]&lt;&gt;"",VLOOKUP(Table_dataReported[[#This Row],[methAnText]],Table_methAn[],2,FALSE),"")</f>
        <v/>
      </c>
      <c r="AA461" t="str">
        <f>IF(Table_dataReported[[#This Row],[unitText2]]&lt;&gt;"",VLOOKUP(Table_dataReported[[#This Row],[unitText2]],Table_unit[],2,FALSE),"")</f>
        <v/>
      </c>
      <c r="AB461" t="str">
        <f>IF(Table_dataReported[[#This Row],[unitText2]]="%","dw","")</f>
        <v/>
      </c>
      <c r="AC461" t="str">
        <f>IF(Table_dataReported[[#This Row],[weightText2]]&lt;&gt;"",VLOOKUP(Table_dataReported[[#This Row],[weightText2]],Table_weight[],2,FALSE),"")</f>
        <v/>
      </c>
      <c r="AF461" t="str">
        <f>IF(Table_dataReported[[#This Row],[unitText3]]&lt;&gt;"",VLOOKUP(Table_dataReported[[#This Row],[unitText3]],Table_unit[],2,FALSE),"")</f>
        <v/>
      </c>
      <c r="AG461" t="str">
        <f>IF(Table_dataReported[[#This Row],[unitText3]]="%","dw","")</f>
        <v/>
      </c>
      <c r="AH461" t="str">
        <f>IF(Table_dataReported[[#This Row],[weightText3]]&lt;&gt;"",VLOOKUP(Table_dataReported[[#This Row],[weightText3]],Table_weight[],2,FALSE),"")</f>
        <v/>
      </c>
      <c r="AQ461" t="str">
        <f>IF(Table_dataReported[[#This Row],[sampleId]]&lt;&gt;"", IF(Table_dataReported[[#This Row],[recId]]="","Missing record identifier","OK"),"")</f>
        <v/>
      </c>
      <c r="AR461" t="str">
        <f>IF(Table_dataReported[[#This Row],[sampleId]]&lt;&gt;"", IF(Table_dataReported[[#This Row],[envComp]]="","Missing environmental compartment","OK"),"")</f>
        <v/>
      </c>
      <c r="AS461" t="str">
        <f>IF(Table_dataReported[[#This Row],[sampleId]]&lt;&gt;"", IF(Table_dataReported[[#This Row],[pristineLoc]]="","Missing pristine location","OK"),"")</f>
        <v/>
      </c>
      <c r="AT461" t="str">
        <f>IF(Table_dataReported[[#This Row],[sampleId]]&lt;&gt;"", IF(Table_dataReported[[#This Row],[sampleLocCM]]="","Missing sampling location","OK"),"")</f>
        <v/>
      </c>
      <c r="AU461" t="str">
        <f>IF(Table_dataReported[[#This Row],[sampleId]]&lt;&gt;"", IF(Table_dataReported[[#This Row],[sampleDate]]="","Missing sampling date","OK"),"")</f>
        <v/>
      </c>
      <c r="AV461" t="str">
        <f>IF(Table_dataReported[[#This Row],[sampleId]]&lt;&gt;"", IF(Table_dataReported[[#This Row],[traceElText]]="","Missing trace element","OK"),"")</f>
        <v/>
      </c>
      <c r="AW461" t="str">
        <f>IF(Table_dataReported[[#This Row],[sampleId]]&lt;&gt;"", IF(Table_dataReported[[#This Row],[specText]]="","Missing speciation","OK"),"")</f>
        <v/>
      </c>
      <c r="AX461" t="str">
        <f>IF(Table_dataReported[[#This Row],[sampleId]]&lt;&gt;"", IF(Table_dataReported[[#This Row],[conc]]="","Missing concentration","OK"),"")</f>
        <v/>
      </c>
      <c r="AY461" t="str">
        <f>IF(Table_dataReported[[#This Row],[sampleId]]&lt;&gt;"", IF(Table_dataReported[[#This Row],[conc]]="","Missing method of analysis","OK"),"")</f>
        <v/>
      </c>
    </row>
    <row r="462" spans="2:51" x14ac:dyDescent="0.45">
      <c r="B462" t="str">
        <f>IF(AND(Table_dataReported[[#This Row],[sampleId]]&lt;&gt;"",Table_dataReported[[#This Row],[specText]]&lt;&gt;""),_xlfn.CONCAT(Table_dataReported[[#This Row],[sampleId]],"_",Table_dataReported[[#This Row],[specText]]),"")</f>
        <v/>
      </c>
      <c r="I462" t="str">
        <f>IF(Table_dataReported[[#This Row],[traceElText]]&lt;&gt;"",VLOOKUP(Table_dataReported[[#This Row],[traceElText]],Table_traceEl[],2,FALSE),"")</f>
        <v/>
      </c>
      <c r="K462" t="str">
        <f>IF(Table_dataReported[[#This Row],[specText]]&lt;&gt;"",VLOOKUP(Table_dataReported[[#This Row],[specText]],Table_spec[],2,FALSE),"")</f>
        <v/>
      </c>
      <c r="N462" t="str">
        <f>IF(Table_dataReported[[#This Row],[unitText]]&lt;&gt;"",VLOOKUP(Table_dataReported[[#This Row],[unitText]],Table_unit[],2,FALSE),"")</f>
        <v/>
      </c>
      <c r="P462" t="str">
        <f>IF(Table_dataReported[[#This Row],[weightText]]&lt;&gt;"",VLOOKUP(Table_dataReported[[#This Row],[weightText]],Table_weight[],2,FALSE),"")</f>
        <v/>
      </c>
      <c r="R462" t="str">
        <f>IF(Table_dataReported[[#This Row],[methAnText]]&lt;&gt;"",VLOOKUP(Table_dataReported[[#This Row],[methAnText]],Table_methAn[],2,FALSE),"")</f>
        <v/>
      </c>
      <c r="AA462" t="str">
        <f>IF(Table_dataReported[[#This Row],[unitText2]]&lt;&gt;"",VLOOKUP(Table_dataReported[[#This Row],[unitText2]],Table_unit[],2,FALSE),"")</f>
        <v/>
      </c>
      <c r="AB462" t="str">
        <f>IF(Table_dataReported[[#This Row],[unitText2]]="%","dw","")</f>
        <v/>
      </c>
      <c r="AC462" t="str">
        <f>IF(Table_dataReported[[#This Row],[weightText2]]&lt;&gt;"",VLOOKUP(Table_dataReported[[#This Row],[weightText2]],Table_weight[],2,FALSE),"")</f>
        <v/>
      </c>
      <c r="AF462" t="str">
        <f>IF(Table_dataReported[[#This Row],[unitText3]]&lt;&gt;"",VLOOKUP(Table_dataReported[[#This Row],[unitText3]],Table_unit[],2,FALSE),"")</f>
        <v/>
      </c>
      <c r="AG462" t="str">
        <f>IF(Table_dataReported[[#This Row],[unitText3]]="%","dw","")</f>
        <v/>
      </c>
      <c r="AH462" t="str">
        <f>IF(Table_dataReported[[#This Row],[weightText3]]&lt;&gt;"",VLOOKUP(Table_dataReported[[#This Row],[weightText3]],Table_weight[],2,FALSE),"")</f>
        <v/>
      </c>
      <c r="AQ462" t="str">
        <f>IF(Table_dataReported[[#This Row],[sampleId]]&lt;&gt;"", IF(Table_dataReported[[#This Row],[recId]]="","Missing record identifier","OK"),"")</f>
        <v/>
      </c>
      <c r="AR462" t="str">
        <f>IF(Table_dataReported[[#This Row],[sampleId]]&lt;&gt;"", IF(Table_dataReported[[#This Row],[envComp]]="","Missing environmental compartment","OK"),"")</f>
        <v/>
      </c>
      <c r="AS462" t="str">
        <f>IF(Table_dataReported[[#This Row],[sampleId]]&lt;&gt;"", IF(Table_dataReported[[#This Row],[pristineLoc]]="","Missing pristine location","OK"),"")</f>
        <v/>
      </c>
      <c r="AT462" t="str">
        <f>IF(Table_dataReported[[#This Row],[sampleId]]&lt;&gt;"", IF(Table_dataReported[[#This Row],[sampleLocCM]]="","Missing sampling location","OK"),"")</f>
        <v/>
      </c>
      <c r="AU462" t="str">
        <f>IF(Table_dataReported[[#This Row],[sampleId]]&lt;&gt;"", IF(Table_dataReported[[#This Row],[sampleDate]]="","Missing sampling date","OK"),"")</f>
        <v/>
      </c>
      <c r="AV462" t="str">
        <f>IF(Table_dataReported[[#This Row],[sampleId]]&lt;&gt;"", IF(Table_dataReported[[#This Row],[traceElText]]="","Missing trace element","OK"),"")</f>
        <v/>
      </c>
      <c r="AW462" t="str">
        <f>IF(Table_dataReported[[#This Row],[sampleId]]&lt;&gt;"", IF(Table_dataReported[[#This Row],[specText]]="","Missing speciation","OK"),"")</f>
        <v/>
      </c>
      <c r="AX462" t="str">
        <f>IF(Table_dataReported[[#This Row],[sampleId]]&lt;&gt;"", IF(Table_dataReported[[#This Row],[conc]]="","Missing concentration","OK"),"")</f>
        <v/>
      </c>
      <c r="AY462" t="str">
        <f>IF(Table_dataReported[[#This Row],[sampleId]]&lt;&gt;"", IF(Table_dataReported[[#This Row],[conc]]="","Missing method of analysis","OK"),"")</f>
        <v/>
      </c>
    </row>
    <row r="463" spans="2:51" x14ac:dyDescent="0.45">
      <c r="B463" t="str">
        <f>IF(AND(Table_dataReported[[#This Row],[sampleId]]&lt;&gt;"",Table_dataReported[[#This Row],[specText]]&lt;&gt;""),_xlfn.CONCAT(Table_dataReported[[#This Row],[sampleId]],"_",Table_dataReported[[#This Row],[specText]]),"")</f>
        <v/>
      </c>
      <c r="I463" t="str">
        <f>IF(Table_dataReported[[#This Row],[traceElText]]&lt;&gt;"",VLOOKUP(Table_dataReported[[#This Row],[traceElText]],Table_traceEl[],2,FALSE),"")</f>
        <v/>
      </c>
      <c r="K463" t="str">
        <f>IF(Table_dataReported[[#This Row],[specText]]&lt;&gt;"",VLOOKUP(Table_dataReported[[#This Row],[specText]],Table_spec[],2,FALSE),"")</f>
        <v/>
      </c>
      <c r="N463" t="str">
        <f>IF(Table_dataReported[[#This Row],[unitText]]&lt;&gt;"",VLOOKUP(Table_dataReported[[#This Row],[unitText]],Table_unit[],2,FALSE),"")</f>
        <v/>
      </c>
      <c r="P463" t="str">
        <f>IF(Table_dataReported[[#This Row],[weightText]]&lt;&gt;"",VLOOKUP(Table_dataReported[[#This Row],[weightText]],Table_weight[],2,FALSE),"")</f>
        <v/>
      </c>
      <c r="R463" t="str">
        <f>IF(Table_dataReported[[#This Row],[methAnText]]&lt;&gt;"",VLOOKUP(Table_dataReported[[#This Row],[methAnText]],Table_methAn[],2,FALSE),"")</f>
        <v/>
      </c>
      <c r="AA463" t="str">
        <f>IF(Table_dataReported[[#This Row],[unitText2]]&lt;&gt;"",VLOOKUP(Table_dataReported[[#This Row],[unitText2]],Table_unit[],2,FALSE),"")</f>
        <v/>
      </c>
      <c r="AB463" t="str">
        <f>IF(Table_dataReported[[#This Row],[unitText2]]="%","dw","")</f>
        <v/>
      </c>
      <c r="AC463" t="str">
        <f>IF(Table_dataReported[[#This Row],[weightText2]]&lt;&gt;"",VLOOKUP(Table_dataReported[[#This Row],[weightText2]],Table_weight[],2,FALSE),"")</f>
        <v/>
      </c>
      <c r="AF463" t="str">
        <f>IF(Table_dataReported[[#This Row],[unitText3]]&lt;&gt;"",VLOOKUP(Table_dataReported[[#This Row],[unitText3]],Table_unit[],2,FALSE),"")</f>
        <v/>
      </c>
      <c r="AG463" t="str">
        <f>IF(Table_dataReported[[#This Row],[unitText3]]="%","dw","")</f>
        <v/>
      </c>
      <c r="AH463" t="str">
        <f>IF(Table_dataReported[[#This Row],[weightText3]]&lt;&gt;"",VLOOKUP(Table_dataReported[[#This Row],[weightText3]],Table_weight[],2,FALSE),"")</f>
        <v/>
      </c>
      <c r="AQ463" t="str">
        <f>IF(Table_dataReported[[#This Row],[sampleId]]&lt;&gt;"", IF(Table_dataReported[[#This Row],[recId]]="","Missing record identifier","OK"),"")</f>
        <v/>
      </c>
      <c r="AR463" t="str">
        <f>IF(Table_dataReported[[#This Row],[sampleId]]&lt;&gt;"", IF(Table_dataReported[[#This Row],[envComp]]="","Missing environmental compartment","OK"),"")</f>
        <v/>
      </c>
      <c r="AS463" t="str">
        <f>IF(Table_dataReported[[#This Row],[sampleId]]&lt;&gt;"", IF(Table_dataReported[[#This Row],[pristineLoc]]="","Missing pristine location","OK"),"")</f>
        <v/>
      </c>
      <c r="AT463" t="str">
        <f>IF(Table_dataReported[[#This Row],[sampleId]]&lt;&gt;"", IF(Table_dataReported[[#This Row],[sampleLocCM]]="","Missing sampling location","OK"),"")</f>
        <v/>
      </c>
      <c r="AU463" t="str">
        <f>IF(Table_dataReported[[#This Row],[sampleId]]&lt;&gt;"", IF(Table_dataReported[[#This Row],[sampleDate]]="","Missing sampling date","OK"),"")</f>
        <v/>
      </c>
      <c r="AV463" t="str">
        <f>IF(Table_dataReported[[#This Row],[sampleId]]&lt;&gt;"", IF(Table_dataReported[[#This Row],[traceElText]]="","Missing trace element","OK"),"")</f>
        <v/>
      </c>
      <c r="AW463" t="str">
        <f>IF(Table_dataReported[[#This Row],[sampleId]]&lt;&gt;"", IF(Table_dataReported[[#This Row],[specText]]="","Missing speciation","OK"),"")</f>
        <v/>
      </c>
      <c r="AX463" t="str">
        <f>IF(Table_dataReported[[#This Row],[sampleId]]&lt;&gt;"", IF(Table_dataReported[[#This Row],[conc]]="","Missing concentration","OK"),"")</f>
        <v/>
      </c>
      <c r="AY463" t="str">
        <f>IF(Table_dataReported[[#This Row],[sampleId]]&lt;&gt;"", IF(Table_dataReported[[#This Row],[conc]]="","Missing method of analysis","OK"),"")</f>
        <v/>
      </c>
    </row>
    <row r="464" spans="2:51" x14ac:dyDescent="0.45">
      <c r="B464" t="str">
        <f>IF(AND(Table_dataReported[[#This Row],[sampleId]]&lt;&gt;"",Table_dataReported[[#This Row],[specText]]&lt;&gt;""),_xlfn.CONCAT(Table_dataReported[[#This Row],[sampleId]],"_",Table_dataReported[[#This Row],[specText]]),"")</f>
        <v/>
      </c>
      <c r="I464" t="str">
        <f>IF(Table_dataReported[[#This Row],[traceElText]]&lt;&gt;"",VLOOKUP(Table_dataReported[[#This Row],[traceElText]],Table_traceEl[],2,FALSE),"")</f>
        <v/>
      </c>
      <c r="K464" t="str">
        <f>IF(Table_dataReported[[#This Row],[specText]]&lt;&gt;"",VLOOKUP(Table_dataReported[[#This Row],[specText]],Table_spec[],2,FALSE),"")</f>
        <v/>
      </c>
      <c r="N464" t="str">
        <f>IF(Table_dataReported[[#This Row],[unitText]]&lt;&gt;"",VLOOKUP(Table_dataReported[[#This Row],[unitText]],Table_unit[],2,FALSE),"")</f>
        <v/>
      </c>
      <c r="P464" t="str">
        <f>IF(Table_dataReported[[#This Row],[weightText]]&lt;&gt;"",VLOOKUP(Table_dataReported[[#This Row],[weightText]],Table_weight[],2,FALSE),"")</f>
        <v/>
      </c>
      <c r="R464" t="str">
        <f>IF(Table_dataReported[[#This Row],[methAnText]]&lt;&gt;"",VLOOKUP(Table_dataReported[[#This Row],[methAnText]],Table_methAn[],2,FALSE),"")</f>
        <v/>
      </c>
      <c r="AA464" t="str">
        <f>IF(Table_dataReported[[#This Row],[unitText2]]&lt;&gt;"",VLOOKUP(Table_dataReported[[#This Row],[unitText2]],Table_unit[],2,FALSE),"")</f>
        <v/>
      </c>
      <c r="AB464" t="str">
        <f>IF(Table_dataReported[[#This Row],[unitText2]]="%","dw","")</f>
        <v/>
      </c>
      <c r="AC464" t="str">
        <f>IF(Table_dataReported[[#This Row],[weightText2]]&lt;&gt;"",VLOOKUP(Table_dataReported[[#This Row],[weightText2]],Table_weight[],2,FALSE),"")</f>
        <v/>
      </c>
      <c r="AF464" t="str">
        <f>IF(Table_dataReported[[#This Row],[unitText3]]&lt;&gt;"",VLOOKUP(Table_dataReported[[#This Row],[unitText3]],Table_unit[],2,FALSE),"")</f>
        <v/>
      </c>
      <c r="AG464" t="str">
        <f>IF(Table_dataReported[[#This Row],[unitText3]]="%","dw","")</f>
        <v/>
      </c>
      <c r="AH464" t="str">
        <f>IF(Table_dataReported[[#This Row],[weightText3]]&lt;&gt;"",VLOOKUP(Table_dataReported[[#This Row],[weightText3]],Table_weight[],2,FALSE),"")</f>
        <v/>
      </c>
      <c r="AQ464" t="str">
        <f>IF(Table_dataReported[[#This Row],[sampleId]]&lt;&gt;"", IF(Table_dataReported[[#This Row],[recId]]="","Missing record identifier","OK"),"")</f>
        <v/>
      </c>
      <c r="AR464" t="str">
        <f>IF(Table_dataReported[[#This Row],[sampleId]]&lt;&gt;"", IF(Table_dataReported[[#This Row],[envComp]]="","Missing environmental compartment","OK"),"")</f>
        <v/>
      </c>
      <c r="AS464" t="str">
        <f>IF(Table_dataReported[[#This Row],[sampleId]]&lt;&gt;"", IF(Table_dataReported[[#This Row],[pristineLoc]]="","Missing pristine location","OK"),"")</f>
        <v/>
      </c>
      <c r="AT464" t="str">
        <f>IF(Table_dataReported[[#This Row],[sampleId]]&lt;&gt;"", IF(Table_dataReported[[#This Row],[sampleLocCM]]="","Missing sampling location","OK"),"")</f>
        <v/>
      </c>
      <c r="AU464" t="str">
        <f>IF(Table_dataReported[[#This Row],[sampleId]]&lt;&gt;"", IF(Table_dataReported[[#This Row],[sampleDate]]="","Missing sampling date","OK"),"")</f>
        <v/>
      </c>
      <c r="AV464" t="str">
        <f>IF(Table_dataReported[[#This Row],[sampleId]]&lt;&gt;"", IF(Table_dataReported[[#This Row],[traceElText]]="","Missing trace element","OK"),"")</f>
        <v/>
      </c>
      <c r="AW464" t="str">
        <f>IF(Table_dataReported[[#This Row],[sampleId]]&lt;&gt;"", IF(Table_dataReported[[#This Row],[specText]]="","Missing speciation","OK"),"")</f>
        <v/>
      </c>
      <c r="AX464" t="str">
        <f>IF(Table_dataReported[[#This Row],[sampleId]]&lt;&gt;"", IF(Table_dataReported[[#This Row],[conc]]="","Missing concentration","OK"),"")</f>
        <v/>
      </c>
      <c r="AY464" t="str">
        <f>IF(Table_dataReported[[#This Row],[sampleId]]&lt;&gt;"", IF(Table_dataReported[[#This Row],[conc]]="","Missing method of analysis","OK"),"")</f>
        <v/>
      </c>
    </row>
    <row r="465" spans="2:51" x14ac:dyDescent="0.45">
      <c r="B465" t="str">
        <f>IF(AND(Table_dataReported[[#This Row],[sampleId]]&lt;&gt;"",Table_dataReported[[#This Row],[specText]]&lt;&gt;""),_xlfn.CONCAT(Table_dataReported[[#This Row],[sampleId]],"_",Table_dataReported[[#This Row],[specText]]),"")</f>
        <v/>
      </c>
      <c r="I465" t="str">
        <f>IF(Table_dataReported[[#This Row],[traceElText]]&lt;&gt;"",VLOOKUP(Table_dataReported[[#This Row],[traceElText]],Table_traceEl[],2,FALSE),"")</f>
        <v/>
      </c>
      <c r="K465" t="str">
        <f>IF(Table_dataReported[[#This Row],[specText]]&lt;&gt;"",VLOOKUP(Table_dataReported[[#This Row],[specText]],Table_spec[],2,FALSE),"")</f>
        <v/>
      </c>
      <c r="N465" t="str">
        <f>IF(Table_dataReported[[#This Row],[unitText]]&lt;&gt;"",VLOOKUP(Table_dataReported[[#This Row],[unitText]],Table_unit[],2,FALSE),"")</f>
        <v/>
      </c>
      <c r="P465" t="str">
        <f>IF(Table_dataReported[[#This Row],[weightText]]&lt;&gt;"",VLOOKUP(Table_dataReported[[#This Row],[weightText]],Table_weight[],2,FALSE),"")</f>
        <v/>
      </c>
      <c r="R465" t="str">
        <f>IF(Table_dataReported[[#This Row],[methAnText]]&lt;&gt;"",VLOOKUP(Table_dataReported[[#This Row],[methAnText]],Table_methAn[],2,FALSE),"")</f>
        <v/>
      </c>
      <c r="AA465" t="str">
        <f>IF(Table_dataReported[[#This Row],[unitText2]]&lt;&gt;"",VLOOKUP(Table_dataReported[[#This Row],[unitText2]],Table_unit[],2,FALSE),"")</f>
        <v/>
      </c>
      <c r="AB465" t="str">
        <f>IF(Table_dataReported[[#This Row],[unitText2]]="%","dw","")</f>
        <v/>
      </c>
      <c r="AC465" t="str">
        <f>IF(Table_dataReported[[#This Row],[weightText2]]&lt;&gt;"",VLOOKUP(Table_dataReported[[#This Row],[weightText2]],Table_weight[],2,FALSE),"")</f>
        <v/>
      </c>
      <c r="AF465" t="str">
        <f>IF(Table_dataReported[[#This Row],[unitText3]]&lt;&gt;"",VLOOKUP(Table_dataReported[[#This Row],[unitText3]],Table_unit[],2,FALSE),"")</f>
        <v/>
      </c>
      <c r="AG465" t="str">
        <f>IF(Table_dataReported[[#This Row],[unitText3]]="%","dw","")</f>
        <v/>
      </c>
      <c r="AH465" t="str">
        <f>IF(Table_dataReported[[#This Row],[weightText3]]&lt;&gt;"",VLOOKUP(Table_dataReported[[#This Row],[weightText3]],Table_weight[],2,FALSE),"")</f>
        <v/>
      </c>
      <c r="AQ465" t="str">
        <f>IF(Table_dataReported[[#This Row],[sampleId]]&lt;&gt;"", IF(Table_dataReported[[#This Row],[recId]]="","Missing record identifier","OK"),"")</f>
        <v/>
      </c>
      <c r="AR465" t="str">
        <f>IF(Table_dataReported[[#This Row],[sampleId]]&lt;&gt;"", IF(Table_dataReported[[#This Row],[envComp]]="","Missing environmental compartment","OK"),"")</f>
        <v/>
      </c>
      <c r="AS465" t="str">
        <f>IF(Table_dataReported[[#This Row],[sampleId]]&lt;&gt;"", IF(Table_dataReported[[#This Row],[pristineLoc]]="","Missing pristine location","OK"),"")</f>
        <v/>
      </c>
      <c r="AT465" t="str">
        <f>IF(Table_dataReported[[#This Row],[sampleId]]&lt;&gt;"", IF(Table_dataReported[[#This Row],[sampleLocCM]]="","Missing sampling location","OK"),"")</f>
        <v/>
      </c>
      <c r="AU465" t="str">
        <f>IF(Table_dataReported[[#This Row],[sampleId]]&lt;&gt;"", IF(Table_dataReported[[#This Row],[sampleDate]]="","Missing sampling date","OK"),"")</f>
        <v/>
      </c>
      <c r="AV465" t="str">
        <f>IF(Table_dataReported[[#This Row],[sampleId]]&lt;&gt;"", IF(Table_dataReported[[#This Row],[traceElText]]="","Missing trace element","OK"),"")</f>
        <v/>
      </c>
      <c r="AW465" t="str">
        <f>IF(Table_dataReported[[#This Row],[sampleId]]&lt;&gt;"", IF(Table_dataReported[[#This Row],[specText]]="","Missing speciation","OK"),"")</f>
        <v/>
      </c>
      <c r="AX465" t="str">
        <f>IF(Table_dataReported[[#This Row],[sampleId]]&lt;&gt;"", IF(Table_dataReported[[#This Row],[conc]]="","Missing concentration","OK"),"")</f>
        <v/>
      </c>
      <c r="AY465" t="str">
        <f>IF(Table_dataReported[[#This Row],[sampleId]]&lt;&gt;"", IF(Table_dataReported[[#This Row],[conc]]="","Missing method of analysis","OK"),"")</f>
        <v/>
      </c>
    </row>
    <row r="466" spans="2:51" x14ac:dyDescent="0.45">
      <c r="B466" t="str">
        <f>IF(AND(Table_dataReported[[#This Row],[sampleId]]&lt;&gt;"",Table_dataReported[[#This Row],[specText]]&lt;&gt;""),_xlfn.CONCAT(Table_dataReported[[#This Row],[sampleId]],"_",Table_dataReported[[#This Row],[specText]]),"")</f>
        <v/>
      </c>
      <c r="I466" t="str">
        <f>IF(Table_dataReported[[#This Row],[traceElText]]&lt;&gt;"",VLOOKUP(Table_dataReported[[#This Row],[traceElText]],Table_traceEl[],2,FALSE),"")</f>
        <v/>
      </c>
      <c r="K466" t="str">
        <f>IF(Table_dataReported[[#This Row],[specText]]&lt;&gt;"",VLOOKUP(Table_dataReported[[#This Row],[specText]],Table_spec[],2,FALSE),"")</f>
        <v/>
      </c>
      <c r="N466" t="str">
        <f>IF(Table_dataReported[[#This Row],[unitText]]&lt;&gt;"",VLOOKUP(Table_dataReported[[#This Row],[unitText]],Table_unit[],2,FALSE),"")</f>
        <v/>
      </c>
      <c r="P466" t="str">
        <f>IF(Table_dataReported[[#This Row],[weightText]]&lt;&gt;"",VLOOKUP(Table_dataReported[[#This Row],[weightText]],Table_weight[],2,FALSE),"")</f>
        <v/>
      </c>
      <c r="R466" t="str">
        <f>IF(Table_dataReported[[#This Row],[methAnText]]&lt;&gt;"",VLOOKUP(Table_dataReported[[#This Row],[methAnText]],Table_methAn[],2,FALSE),"")</f>
        <v/>
      </c>
      <c r="AA466" t="str">
        <f>IF(Table_dataReported[[#This Row],[unitText2]]&lt;&gt;"",VLOOKUP(Table_dataReported[[#This Row],[unitText2]],Table_unit[],2,FALSE),"")</f>
        <v/>
      </c>
      <c r="AB466" t="str">
        <f>IF(Table_dataReported[[#This Row],[unitText2]]="%","dw","")</f>
        <v/>
      </c>
      <c r="AC466" t="str">
        <f>IF(Table_dataReported[[#This Row],[weightText2]]&lt;&gt;"",VLOOKUP(Table_dataReported[[#This Row],[weightText2]],Table_weight[],2,FALSE),"")</f>
        <v/>
      </c>
      <c r="AF466" t="str">
        <f>IF(Table_dataReported[[#This Row],[unitText3]]&lt;&gt;"",VLOOKUP(Table_dataReported[[#This Row],[unitText3]],Table_unit[],2,FALSE),"")</f>
        <v/>
      </c>
      <c r="AG466" t="str">
        <f>IF(Table_dataReported[[#This Row],[unitText3]]="%","dw","")</f>
        <v/>
      </c>
      <c r="AH466" t="str">
        <f>IF(Table_dataReported[[#This Row],[weightText3]]&lt;&gt;"",VLOOKUP(Table_dataReported[[#This Row],[weightText3]],Table_weight[],2,FALSE),"")</f>
        <v/>
      </c>
      <c r="AQ466" t="str">
        <f>IF(Table_dataReported[[#This Row],[sampleId]]&lt;&gt;"", IF(Table_dataReported[[#This Row],[recId]]="","Missing record identifier","OK"),"")</f>
        <v/>
      </c>
      <c r="AR466" t="str">
        <f>IF(Table_dataReported[[#This Row],[sampleId]]&lt;&gt;"", IF(Table_dataReported[[#This Row],[envComp]]="","Missing environmental compartment","OK"),"")</f>
        <v/>
      </c>
      <c r="AS466" t="str">
        <f>IF(Table_dataReported[[#This Row],[sampleId]]&lt;&gt;"", IF(Table_dataReported[[#This Row],[pristineLoc]]="","Missing pristine location","OK"),"")</f>
        <v/>
      </c>
      <c r="AT466" t="str">
        <f>IF(Table_dataReported[[#This Row],[sampleId]]&lt;&gt;"", IF(Table_dataReported[[#This Row],[sampleLocCM]]="","Missing sampling location","OK"),"")</f>
        <v/>
      </c>
      <c r="AU466" t="str">
        <f>IF(Table_dataReported[[#This Row],[sampleId]]&lt;&gt;"", IF(Table_dataReported[[#This Row],[sampleDate]]="","Missing sampling date","OK"),"")</f>
        <v/>
      </c>
      <c r="AV466" t="str">
        <f>IF(Table_dataReported[[#This Row],[sampleId]]&lt;&gt;"", IF(Table_dataReported[[#This Row],[traceElText]]="","Missing trace element","OK"),"")</f>
        <v/>
      </c>
      <c r="AW466" t="str">
        <f>IF(Table_dataReported[[#This Row],[sampleId]]&lt;&gt;"", IF(Table_dataReported[[#This Row],[specText]]="","Missing speciation","OK"),"")</f>
        <v/>
      </c>
      <c r="AX466" t="str">
        <f>IF(Table_dataReported[[#This Row],[sampleId]]&lt;&gt;"", IF(Table_dataReported[[#This Row],[conc]]="","Missing concentration","OK"),"")</f>
        <v/>
      </c>
      <c r="AY466" t="str">
        <f>IF(Table_dataReported[[#This Row],[sampleId]]&lt;&gt;"", IF(Table_dataReported[[#This Row],[conc]]="","Missing method of analysis","OK"),"")</f>
        <v/>
      </c>
    </row>
    <row r="467" spans="2:51" x14ac:dyDescent="0.45">
      <c r="B467" t="str">
        <f>IF(AND(Table_dataReported[[#This Row],[sampleId]]&lt;&gt;"",Table_dataReported[[#This Row],[specText]]&lt;&gt;""),_xlfn.CONCAT(Table_dataReported[[#This Row],[sampleId]],"_",Table_dataReported[[#This Row],[specText]]),"")</f>
        <v/>
      </c>
      <c r="I467" t="str">
        <f>IF(Table_dataReported[[#This Row],[traceElText]]&lt;&gt;"",VLOOKUP(Table_dataReported[[#This Row],[traceElText]],Table_traceEl[],2,FALSE),"")</f>
        <v/>
      </c>
      <c r="K467" t="str">
        <f>IF(Table_dataReported[[#This Row],[specText]]&lt;&gt;"",VLOOKUP(Table_dataReported[[#This Row],[specText]],Table_spec[],2,FALSE),"")</f>
        <v/>
      </c>
      <c r="N467" t="str">
        <f>IF(Table_dataReported[[#This Row],[unitText]]&lt;&gt;"",VLOOKUP(Table_dataReported[[#This Row],[unitText]],Table_unit[],2,FALSE),"")</f>
        <v/>
      </c>
      <c r="P467" t="str">
        <f>IF(Table_dataReported[[#This Row],[weightText]]&lt;&gt;"",VLOOKUP(Table_dataReported[[#This Row],[weightText]],Table_weight[],2,FALSE),"")</f>
        <v/>
      </c>
      <c r="R467" t="str">
        <f>IF(Table_dataReported[[#This Row],[methAnText]]&lt;&gt;"",VLOOKUP(Table_dataReported[[#This Row],[methAnText]],Table_methAn[],2,FALSE),"")</f>
        <v/>
      </c>
      <c r="AA467" t="str">
        <f>IF(Table_dataReported[[#This Row],[unitText2]]&lt;&gt;"",VLOOKUP(Table_dataReported[[#This Row],[unitText2]],Table_unit[],2,FALSE),"")</f>
        <v/>
      </c>
      <c r="AB467" t="str">
        <f>IF(Table_dataReported[[#This Row],[unitText2]]="%","dw","")</f>
        <v/>
      </c>
      <c r="AC467" t="str">
        <f>IF(Table_dataReported[[#This Row],[weightText2]]&lt;&gt;"",VLOOKUP(Table_dataReported[[#This Row],[weightText2]],Table_weight[],2,FALSE),"")</f>
        <v/>
      </c>
      <c r="AF467" t="str">
        <f>IF(Table_dataReported[[#This Row],[unitText3]]&lt;&gt;"",VLOOKUP(Table_dataReported[[#This Row],[unitText3]],Table_unit[],2,FALSE),"")</f>
        <v/>
      </c>
      <c r="AG467" t="str">
        <f>IF(Table_dataReported[[#This Row],[unitText3]]="%","dw","")</f>
        <v/>
      </c>
      <c r="AH467" t="str">
        <f>IF(Table_dataReported[[#This Row],[weightText3]]&lt;&gt;"",VLOOKUP(Table_dataReported[[#This Row],[weightText3]],Table_weight[],2,FALSE),"")</f>
        <v/>
      </c>
      <c r="AQ467" t="str">
        <f>IF(Table_dataReported[[#This Row],[sampleId]]&lt;&gt;"", IF(Table_dataReported[[#This Row],[recId]]="","Missing record identifier","OK"),"")</f>
        <v/>
      </c>
      <c r="AR467" t="str">
        <f>IF(Table_dataReported[[#This Row],[sampleId]]&lt;&gt;"", IF(Table_dataReported[[#This Row],[envComp]]="","Missing environmental compartment","OK"),"")</f>
        <v/>
      </c>
      <c r="AS467" t="str">
        <f>IF(Table_dataReported[[#This Row],[sampleId]]&lt;&gt;"", IF(Table_dataReported[[#This Row],[pristineLoc]]="","Missing pristine location","OK"),"")</f>
        <v/>
      </c>
      <c r="AT467" t="str">
        <f>IF(Table_dataReported[[#This Row],[sampleId]]&lt;&gt;"", IF(Table_dataReported[[#This Row],[sampleLocCM]]="","Missing sampling location","OK"),"")</f>
        <v/>
      </c>
      <c r="AU467" t="str">
        <f>IF(Table_dataReported[[#This Row],[sampleId]]&lt;&gt;"", IF(Table_dataReported[[#This Row],[sampleDate]]="","Missing sampling date","OK"),"")</f>
        <v/>
      </c>
      <c r="AV467" t="str">
        <f>IF(Table_dataReported[[#This Row],[sampleId]]&lt;&gt;"", IF(Table_dataReported[[#This Row],[traceElText]]="","Missing trace element","OK"),"")</f>
        <v/>
      </c>
      <c r="AW467" t="str">
        <f>IF(Table_dataReported[[#This Row],[sampleId]]&lt;&gt;"", IF(Table_dataReported[[#This Row],[specText]]="","Missing speciation","OK"),"")</f>
        <v/>
      </c>
      <c r="AX467" t="str">
        <f>IF(Table_dataReported[[#This Row],[sampleId]]&lt;&gt;"", IF(Table_dataReported[[#This Row],[conc]]="","Missing concentration","OK"),"")</f>
        <v/>
      </c>
      <c r="AY467" t="str">
        <f>IF(Table_dataReported[[#This Row],[sampleId]]&lt;&gt;"", IF(Table_dataReported[[#This Row],[conc]]="","Missing method of analysis","OK"),"")</f>
        <v/>
      </c>
    </row>
    <row r="468" spans="2:51" x14ac:dyDescent="0.45">
      <c r="B468" t="str">
        <f>IF(AND(Table_dataReported[[#This Row],[sampleId]]&lt;&gt;"",Table_dataReported[[#This Row],[specText]]&lt;&gt;""),_xlfn.CONCAT(Table_dataReported[[#This Row],[sampleId]],"_",Table_dataReported[[#This Row],[specText]]),"")</f>
        <v/>
      </c>
      <c r="I468" t="str">
        <f>IF(Table_dataReported[[#This Row],[traceElText]]&lt;&gt;"",VLOOKUP(Table_dataReported[[#This Row],[traceElText]],Table_traceEl[],2,FALSE),"")</f>
        <v/>
      </c>
      <c r="K468" t="str">
        <f>IF(Table_dataReported[[#This Row],[specText]]&lt;&gt;"",VLOOKUP(Table_dataReported[[#This Row],[specText]],Table_spec[],2,FALSE),"")</f>
        <v/>
      </c>
      <c r="N468" t="str">
        <f>IF(Table_dataReported[[#This Row],[unitText]]&lt;&gt;"",VLOOKUP(Table_dataReported[[#This Row],[unitText]],Table_unit[],2,FALSE),"")</f>
        <v/>
      </c>
      <c r="P468" t="str">
        <f>IF(Table_dataReported[[#This Row],[weightText]]&lt;&gt;"",VLOOKUP(Table_dataReported[[#This Row],[weightText]],Table_weight[],2,FALSE),"")</f>
        <v/>
      </c>
      <c r="R468" t="str">
        <f>IF(Table_dataReported[[#This Row],[methAnText]]&lt;&gt;"",VLOOKUP(Table_dataReported[[#This Row],[methAnText]],Table_methAn[],2,FALSE),"")</f>
        <v/>
      </c>
      <c r="AA468" t="str">
        <f>IF(Table_dataReported[[#This Row],[unitText2]]&lt;&gt;"",VLOOKUP(Table_dataReported[[#This Row],[unitText2]],Table_unit[],2,FALSE),"")</f>
        <v/>
      </c>
      <c r="AB468" t="str">
        <f>IF(Table_dataReported[[#This Row],[unitText2]]="%","dw","")</f>
        <v/>
      </c>
      <c r="AC468" t="str">
        <f>IF(Table_dataReported[[#This Row],[weightText2]]&lt;&gt;"",VLOOKUP(Table_dataReported[[#This Row],[weightText2]],Table_weight[],2,FALSE),"")</f>
        <v/>
      </c>
      <c r="AF468" t="str">
        <f>IF(Table_dataReported[[#This Row],[unitText3]]&lt;&gt;"",VLOOKUP(Table_dataReported[[#This Row],[unitText3]],Table_unit[],2,FALSE),"")</f>
        <v/>
      </c>
      <c r="AG468" t="str">
        <f>IF(Table_dataReported[[#This Row],[unitText3]]="%","dw","")</f>
        <v/>
      </c>
      <c r="AH468" t="str">
        <f>IF(Table_dataReported[[#This Row],[weightText3]]&lt;&gt;"",VLOOKUP(Table_dataReported[[#This Row],[weightText3]],Table_weight[],2,FALSE),"")</f>
        <v/>
      </c>
      <c r="AQ468" t="str">
        <f>IF(Table_dataReported[[#This Row],[sampleId]]&lt;&gt;"", IF(Table_dataReported[[#This Row],[recId]]="","Missing record identifier","OK"),"")</f>
        <v/>
      </c>
      <c r="AR468" t="str">
        <f>IF(Table_dataReported[[#This Row],[sampleId]]&lt;&gt;"", IF(Table_dataReported[[#This Row],[envComp]]="","Missing environmental compartment","OK"),"")</f>
        <v/>
      </c>
      <c r="AS468" t="str">
        <f>IF(Table_dataReported[[#This Row],[sampleId]]&lt;&gt;"", IF(Table_dataReported[[#This Row],[pristineLoc]]="","Missing pristine location","OK"),"")</f>
        <v/>
      </c>
      <c r="AT468" t="str">
        <f>IF(Table_dataReported[[#This Row],[sampleId]]&lt;&gt;"", IF(Table_dataReported[[#This Row],[sampleLocCM]]="","Missing sampling location","OK"),"")</f>
        <v/>
      </c>
      <c r="AU468" t="str">
        <f>IF(Table_dataReported[[#This Row],[sampleId]]&lt;&gt;"", IF(Table_dataReported[[#This Row],[sampleDate]]="","Missing sampling date","OK"),"")</f>
        <v/>
      </c>
      <c r="AV468" t="str">
        <f>IF(Table_dataReported[[#This Row],[sampleId]]&lt;&gt;"", IF(Table_dataReported[[#This Row],[traceElText]]="","Missing trace element","OK"),"")</f>
        <v/>
      </c>
      <c r="AW468" t="str">
        <f>IF(Table_dataReported[[#This Row],[sampleId]]&lt;&gt;"", IF(Table_dataReported[[#This Row],[specText]]="","Missing speciation","OK"),"")</f>
        <v/>
      </c>
      <c r="AX468" t="str">
        <f>IF(Table_dataReported[[#This Row],[sampleId]]&lt;&gt;"", IF(Table_dataReported[[#This Row],[conc]]="","Missing concentration","OK"),"")</f>
        <v/>
      </c>
      <c r="AY468" t="str">
        <f>IF(Table_dataReported[[#This Row],[sampleId]]&lt;&gt;"", IF(Table_dataReported[[#This Row],[conc]]="","Missing method of analysis","OK"),"")</f>
        <v/>
      </c>
    </row>
    <row r="469" spans="2:51" x14ac:dyDescent="0.45">
      <c r="B469" t="str">
        <f>IF(AND(Table_dataReported[[#This Row],[sampleId]]&lt;&gt;"",Table_dataReported[[#This Row],[specText]]&lt;&gt;""),_xlfn.CONCAT(Table_dataReported[[#This Row],[sampleId]],"_",Table_dataReported[[#This Row],[specText]]),"")</f>
        <v/>
      </c>
      <c r="I469" t="str">
        <f>IF(Table_dataReported[[#This Row],[traceElText]]&lt;&gt;"",VLOOKUP(Table_dataReported[[#This Row],[traceElText]],Table_traceEl[],2,FALSE),"")</f>
        <v/>
      </c>
      <c r="K469" t="str">
        <f>IF(Table_dataReported[[#This Row],[specText]]&lt;&gt;"",VLOOKUP(Table_dataReported[[#This Row],[specText]],Table_spec[],2,FALSE),"")</f>
        <v/>
      </c>
      <c r="N469" t="str">
        <f>IF(Table_dataReported[[#This Row],[unitText]]&lt;&gt;"",VLOOKUP(Table_dataReported[[#This Row],[unitText]],Table_unit[],2,FALSE),"")</f>
        <v/>
      </c>
      <c r="P469" t="str">
        <f>IF(Table_dataReported[[#This Row],[weightText]]&lt;&gt;"",VLOOKUP(Table_dataReported[[#This Row],[weightText]],Table_weight[],2,FALSE),"")</f>
        <v/>
      </c>
      <c r="R469" t="str">
        <f>IF(Table_dataReported[[#This Row],[methAnText]]&lt;&gt;"",VLOOKUP(Table_dataReported[[#This Row],[methAnText]],Table_methAn[],2,FALSE),"")</f>
        <v/>
      </c>
      <c r="AA469" t="str">
        <f>IF(Table_dataReported[[#This Row],[unitText2]]&lt;&gt;"",VLOOKUP(Table_dataReported[[#This Row],[unitText2]],Table_unit[],2,FALSE),"")</f>
        <v/>
      </c>
      <c r="AB469" t="str">
        <f>IF(Table_dataReported[[#This Row],[unitText2]]="%","dw","")</f>
        <v/>
      </c>
      <c r="AC469" t="str">
        <f>IF(Table_dataReported[[#This Row],[weightText2]]&lt;&gt;"",VLOOKUP(Table_dataReported[[#This Row],[weightText2]],Table_weight[],2,FALSE),"")</f>
        <v/>
      </c>
      <c r="AF469" t="str">
        <f>IF(Table_dataReported[[#This Row],[unitText3]]&lt;&gt;"",VLOOKUP(Table_dataReported[[#This Row],[unitText3]],Table_unit[],2,FALSE),"")</f>
        <v/>
      </c>
      <c r="AG469" t="str">
        <f>IF(Table_dataReported[[#This Row],[unitText3]]="%","dw","")</f>
        <v/>
      </c>
      <c r="AH469" t="str">
        <f>IF(Table_dataReported[[#This Row],[weightText3]]&lt;&gt;"",VLOOKUP(Table_dataReported[[#This Row],[weightText3]],Table_weight[],2,FALSE),"")</f>
        <v/>
      </c>
      <c r="AQ469" t="str">
        <f>IF(Table_dataReported[[#This Row],[sampleId]]&lt;&gt;"", IF(Table_dataReported[[#This Row],[recId]]="","Missing record identifier","OK"),"")</f>
        <v/>
      </c>
      <c r="AR469" t="str">
        <f>IF(Table_dataReported[[#This Row],[sampleId]]&lt;&gt;"", IF(Table_dataReported[[#This Row],[envComp]]="","Missing environmental compartment","OK"),"")</f>
        <v/>
      </c>
      <c r="AS469" t="str">
        <f>IF(Table_dataReported[[#This Row],[sampleId]]&lt;&gt;"", IF(Table_dataReported[[#This Row],[pristineLoc]]="","Missing pristine location","OK"),"")</f>
        <v/>
      </c>
      <c r="AT469" t="str">
        <f>IF(Table_dataReported[[#This Row],[sampleId]]&lt;&gt;"", IF(Table_dataReported[[#This Row],[sampleLocCM]]="","Missing sampling location","OK"),"")</f>
        <v/>
      </c>
      <c r="AU469" t="str">
        <f>IF(Table_dataReported[[#This Row],[sampleId]]&lt;&gt;"", IF(Table_dataReported[[#This Row],[sampleDate]]="","Missing sampling date","OK"),"")</f>
        <v/>
      </c>
      <c r="AV469" t="str">
        <f>IF(Table_dataReported[[#This Row],[sampleId]]&lt;&gt;"", IF(Table_dataReported[[#This Row],[traceElText]]="","Missing trace element","OK"),"")</f>
        <v/>
      </c>
      <c r="AW469" t="str">
        <f>IF(Table_dataReported[[#This Row],[sampleId]]&lt;&gt;"", IF(Table_dataReported[[#This Row],[specText]]="","Missing speciation","OK"),"")</f>
        <v/>
      </c>
      <c r="AX469" t="str">
        <f>IF(Table_dataReported[[#This Row],[sampleId]]&lt;&gt;"", IF(Table_dataReported[[#This Row],[conc]]="","Missing concentration","OK"),"")</f>
        <v/>
      </c>
      <c r="AY469" t="str">
        <f>IF(Table_dataReported[[#This Row],[sampleId]]&lt;&gt;"", IF(Table_dataReported[[#This Row],[conc]]="","Missing method of analysis","OK"),"")</f>
        <v/>
      </c>
    </row>
    <row r="470" spans="2:51" x14ac:dyDescent="0.45">
      <c r="B470" t="str">
        <f>IF(AND(Table_dataReported[[#This Row],[sampleId]]&lt;&gt;"",Table_dataReported[[#This Row],[specText]]&lt;&gt;""),_xlfn.CONCAT(Table_dataReported[[#This Row],[sampleId]],"_",Table_dataReported[[#This Row],[specText]]),"")</f>
        <v/>
      </c>
      <c r="I470" t="str">
        <f>IF(Table_dataReported[[#This Row],[traceElText]]&lt;&gt;"",VLOOKUP(Table_dataReported[[#This Row],[traceElText]],Table_traceEl[],2,FALSE),"")</f>
        <v/>
      </c>
      <c r="K470" t="str">
        <f>IF(Table_dataReported[[#This Row],[specText]]&lt;&gt;"",VLOOKUP(Table_dataReported[[#This Row],[specText]],Table_spec[],2,FALSE),"")</f>
        <v/>
      </c>
      <c r="N470" t="str">
        <f>IF(Table_dataReported[[#This Row],[unitText]]&lt;&gt;"",VLOOKUP(Table_dataReported[[#This Row],[unitText]],Table_unit[],2,FALSE),"")</f>
        <v/>
      </c>
      <c r="P470" t="str">
        <f>IF(Table_dataReported[[#This Row],[weightText]]&lt;&gt;"",VLOOKUP(Table_dataReported[[#This Row],[weightText]],Table_weight[],2,FALSE),"")</f>
        <v/>
      </c>
      <c r="R470" t="str">
        <f>IF(Table_dataReported[[#This Row],[methAnText]]&lt;&gt;"",VLOOKUP(Table_dataReported[[#This Row],[methAnText]],Table_methAn[],2,FALSE),"")</f>
        <v/>
      </c>
      <c r="AA470" t="str">
        <f>IF(Table_dataReported[[#This Row],[unitText2]]&lt;&gt;"",VLOOKUP(Table_dataReported[[#This Row],[unitText2]],Table_unit[],2,FALSE),"")</f>
        <v/>
      </c>
      <c r="AB470" t="str">
        <f>IF(Table_dataReported[[#This Row],[unitText2]]="%","dw","")</f>
        <v/>
      </c>
      <c r="AC470" t="str">
        <f>IF(Table_dataReported[[#This Row],[weightText2]]&lt;&gt;"",VLOOKUP(Table_dataReported[[#This Row],[weightText2]],Table_weight[],2,FALSE),"")</f>
        <v/>
      </c>
      <c r="AF470" t="str">
        <f>IF(Table_dataReported[[#This Row],[unitText3]]&lt;&gt;"",VLOOKUP(Table_dataReported[[#This Row],[unitText3]],Table_unit[],2,FALSE),"")</f>
        <v/>
      </c>
      <c r="AG470" t="str">
        <f>IF(Table_dataReported[[#This Row],[unitText3]]="%","dw","")</f>
        <v/>
      </c>
      <c r="AH470" t="str">
        <f>IF(Table_dataReported[[#This Row],[weightText3]]&lt;&gt;"",VLOOKUP(Table_dataReported[[#This Row],[weightText3]],Table_weight[],2,FALSE),"")</f>
        <v/>
      </c>
      <c r="AQ470" t="str">
        <f>IF(Table_dataReported[[#This Row],[sampleId]]&lt;&gt;"", IF(Table_dataReported[[#This Row],[recId]]="","Missing record identifier","OK"),"")</f>
        <v/>
      </c>
      <c r="AR470" t="str">
        <f>IF(Table_dataReported[[#This Row],[sampleId]]&lt;&gt;"", IF(Table_dataReported[[#This Row],[envComp]]="","Missing environmental compartment","OK"),"")</f>
        <v/>
      </c>
      <c r="AS470" t="str">
        <f>IF(Table_dataReported[[#This Row],[sampleId]]&lt;&gt;"", IF(Table_dataReported[[#This Row],[pristineLoc]]="","Missing pristine location","OK"),"")</f>
        <v/>
      </c>
      <c r="AT470" t="str">
        <f>IF(Table_dataReported[[#This Row],[sampleId]]&lt;&gt;"", IF(Table_dataReported[[#This Row],[sampleLocCM]]="","Missing sampling location","OK"),"")</f>
        <v/>
      </c>
      <c r="AU470" t="str">
        <f>IF(Table_dataReported[[#This Row],[sampleId]]&lt;&gt;"", IF(Table_dataReported[[#This Row],[sampleDate]]="","Missing sampling date","OK"),"")</f>
        <v/>
      </c>
      <c r="AV470" t="str">
        <f>IF(Table_dataReported[[#This Row],[sampleId]]&lt;&gt;"", IF(Table_dataReported[[#This Row],[traceElText]]="","Missing trace element","OK"),"")</f>
        <v/>
      </c>
      <c r="AW470" t="str">
        <f>IF(Table_dataReported[[#This Row],[sampleId]]&lt;&gt;"", IF(Table_dataReported[[#This Row],[specText]]="","Missing speciation","OK"),"")</f>
        <v/>
      </c>
      <c r="AX470" t="str">
        <f>IF(Table_dataReported[[#This Row],[sampleId]]&lt;&gt;"", IF(Table_dataReported[[#This Row],[conc]]="","Missing concentration","OK"),"")</f>
        <v/>
      </c>
      <c r="AY470" t="str">
        <f>IF(Table_dataReported[[#This Row],[sampleId]]&lt;&gt;"", IF(Table_dataReported[[#This Row],[conc]]="","Missing method of analysis","OK"),"")</f>
        <v/>
      </c>
    </row>
    <row r="471" spans="2:51" x14ac:dyDescent="0.45">
      <c r="B471" t="str">
        <f>IF(AND(Table_dataReported[[#This Row],[sampleId]]&lt;&gt;"",Table_dataReported[[#This Row],[specText]]&lt;&gt;""),_xlfn.CONCAT(Table_dataReported[[#This Row],[sampleId]],"_",Table_dataReported[[#This Row],[specText]]),"")</f>
        <v/>
      </c>
      <c r="I471" t="str">
        <f>IF(Table_dataReported[[#This Row],[traceElText]]&lt;&gt;"",VLOOKUP(Table_dataReported[[#This Row],[traceElText]],Table_traceEl[],2,FALSE),"")</f>
        <v/>
      </c>
      <c r="K471" t="str">
        <f>IF(Table_dataReported[[#This Row],[specText]]&lt;&gt;"",VLOOKUP(Table_dataReported[[#This Row],[specText]],Table_spec[],2,FALSE),"")</f>
        <v/>
      </c>
      <c r="N471" t="str">
        <f>IF(Table_dataReported[[#This Row],[unitText]]&lt;&gt;"",VLOOKUP(Table_dataReported[[#This Row],[unitText]],Table_unit[],2,FALSE),"")</f>
        <v/>
      </c>
      <c r="P471" t="str">
        <f>IF(Table_dataReported[[#This Row],[weightText]]&lt;&gt;"",VLOOKUP(Table_dataReported[[#This Row],[weightText]],Table_weight[],2,FALSE),"")</f>
        <v/>
      </c>
      <c r="R471" t="str">
        <f>IF(Table_dataReported[[#This Row],[methAnText]]&lt;&gt;"",VLOOKUP(Table_dataReported[[#This Row],[methAnText]],Table_methAn[],2,FALSE),"")</f>
        <v/>
      </c>
      <c r="AA471" t="str">
        <f>IF(Table_dataReported[[#This Row],[unitText2]]&lt;&gt;"",VLOOKUP(Table_dataReported[[#This Row],[unitText2]],Table_unit[],2,FALSE),"")</f>
        <v/>
      </c>
      <c r="AB471" t="str">
        <f>IF(Table_dataReported[[#This Row],[unitText2]]="%","dw","")</f>
        <v/>
      </c>
      <c r="AC471" t="str">
        <f>IF(Table_dataReported[[#This Row],[weightText2]]&lt;&gt;"",VLOOKUP(Table_dataReported[[#This Row],[weightText2]],Table_weight[],2,FALSE),"")</f>
        <v/>
      </c>
      <c r="AF471" t="str">
        <f>IF(Table_dataReported[[#This Row],[unitText3]]&lt;&gt;"",VLOOKUP(Table_dataReported[[#This Row],[unitText3]],Table_unit[],2,FALSE),"")</f>
        <v/>
      </c>
      <c r="AG471" t="str">
        <f>IF(Table_dataReported[[#This Row],[unitText3]]="%","dw","")</f>
        <v/>
      </c>
      <c r="AH471" t="str">
        <f>IF(Table_dataReported[[#This Row],[weightText3]]&lt;&gt;"",VLOOKUP(Table_dataReported[[#This Row],[weightText3]],Table_weight[],2,FALSE),"")</f>
        <v/>
      </c>
      <c r="AQ471" t="str">
        <f>IF(Table_dataReported[[#This Row],[sampleId]]&lt;&gt;"", IF(Table_dataReported[[#This Row],[recId]]="","Missing record identifier","OK"),"")</f>
        <v/>
      </c>
      <c r="AR471" t="str">
        <f>IF(Table_dataReported[[#This Row],[sampleId]]&lt;&gt;"", IF(Table_dataReported[[#This Row],[envComp]]="","Missing environmental compartment","OK"),"")</f>
        <v/>
      </c>
      <c r="AS471" t="str">
        <f>IF(Table_dataReported[[#This Row],[sampleId]]&lt;&gt;"", IF(Table_dataReported[[#This Row],[pristineLoc]]="","Missing pristine location","OK"),"")</f>
        <v/>
      </c>
      <c r="AT471" t="str">
        <f>IF(Table_dataReported[[#This Row],[sampleId]]&lt;&gt;"", IF(Table_dataReported[[#This Row],[sampleLocCM]]="","Missing sampling location","OK"),"")</f>
        <v/>
      </c>
      <c r="AU471" t="str">
        <f>IF(Table_dataReported[[#This Row],[sampleId]]&lt;&gt;"", IF(Table_dataReported[[#This Row],[sampleDate]]="","Missing sampling date","OK"),"")</f>
        <v/>
      </c>
      <c r="AV471" t="str">
        <f>IF(Table_dataReported[[#This Row],[sampleId]]&lt;&gt;"", IF(Table_dataReported[[#This Row],[traceElText]]="","Missing trace element","OK"),"")</f>
        <v/>
      </c>
      <c r="AW471" t="str">
        <f>IF(Table_dataReported[[#This Row],[sampleId]]&lt;&gt;"", IF(Table_dataReported[[#This Row],[specText]]="","Missing speciation","OK"),"")</f>
        <v/>
      </c>
      <c r="AX471" t="str">
        <f>IF(Table_dataReported[[#This Row],[sampleId]]&lt;&gt;"", IF(Table_dataReported[[#This Row],[conc]]="","Missing concentration","OK"),"")</f>
        <v/>
      </c>
      <c r="AY471" t="str">
        <f>IF(Table_dataReported[[#This Row],[sampleId]]&lt;&gt;"", IF(Table_dataReported[[#This Row],[conc]]="","Missing method of analysis","OK"),"")</f>
        <v/>
      </c>
    </row>
    <row r="472" spans="2:51" x14ac:dyDescent="0.45">
      <c r="B472" t="str">
        <f>IF(AND(Table_dataReported[[#This Row],[sampleId]]&lt;&gt;"",Table_dataReported[[#This Row],[specText]]&lt;&gt;""),_xlfn.CONCAT(Table_dataReported[[#This Row],[sampleId]],"_",Table_dataReported[[#This Row],[specText]]),"")</f>
        <v/>
      </c>
      <c r="I472" t="str">
        <f>IF(Table_dataReported[[#This Row],[traceElText]]&lt;&gt;"",VLOOKUP(Table_dataReported[[#This Row],[traceElText]],Table_traceEl[],2,FALSE),"")</f>
        <v/>
      </c>
      <c r="K472" t="str">
        <f>IF(Table_dataReported[[#This Row],[specText]]&lt;&gt;"",VLOOKUP(Table_dataReported[[#This Row],[specText]],Table_spec[],2,FALSE),"")</f>
        <v/>
      </c>
      <c r="N472" t="str">
        <f>IF(Table_dataReported[[#This Row],[unitText]]&lt;&gt;"",VLOOKUP(Table_dataReported[[#This Row],[unitText]],Table_unit[],2,FALSE),"")</f>
        <v/>
      </c>
      <c r="P472" t="str">
        <f>IF(Table_dataReported[[#This Row],[weightText]]&lt;&gt;"",VLOOKUP(Table_dataReported[[#This Row],[weightText]],Table_weight[],2,FALSE),"")</f>
        <v/>
      </c>
      <c r="R472" t="str">
        <f>IF(Table_dataReported[[#This Row],[methAnText]]&lt;&gt;"",VLOOKUP(Table_dataReported[[#This Row],[methAnText]],Table_methAn[],2,FALSE),"")</f>
        <v/>
      </c>
      <c r="AA472" t="str">
        <f>IF(Table_dataReported[[#This Row],[unitText2]]&lt;&gt;"",VLOOKUP(Table_dataReported[[#This Row],[unitText2]],Table_unit[],2,FALSE),"")</f>
        <v/>
      </c>
      <c r="AB472" t="str">
        <f>IF(Table_dataReported[[#This Row],[unitText2]]="%","dw","")</f>
        <v/>
      </c>
      <c r="AC472" t="str">
        <f>IF(Table_dataReported[[#This Row],[weightText2]]&lt;&gt;"",VLOOKUP(Table_dataReported[[#This Row],[weightText2]],Table_weight[],2,FALSE),"")</f>
        <v/>
      </c>
      <c r="AF472" t="str">
        <f>IF(Table_dataReported[[#This Row],[unitText3]]&lt;&gt;"",VLOOKUP(Table_dataReported[[#This Row],[unitText3]],Table_unit[],2,FALSE),"")</f>
        <v/>
      </c>
      <c r="AG472" t="str">
        <f>IF(Table_dataReported[[#This Row],[unitText3]]="%","dw","")</f>
        <v/>
      </c>
      <c r="AH472" t="str">
        <f>IF(Table_dataReported[[#This Row],[weightText3]]&lt;&gt;"",VLOOKUP(Table_dataReported[[#This Row],[weightText3]],Table_weight[],2,FALSE),"")</f>
        <v/>
      </c>
      <c r="AQ472" t="str">
        <f>IF(Table_dataReported[[#This Row],[sampleId]]&lt;&gt;"", IF(Table_dataReported[[#This Row],[recId]]="","Missing record identifier","OK"),"")</f>
        <v/>
      </c>
      <c r="AR472" t="str">
        <f>IF(Table_dataReported[[#This Row],[sampleId]]&lt;&gt;"", IF(Table_dataReported[[#This Row],[envComp]]="","Missing environmental compartment","OK"),"")</f>
        <v/>
      </c>
      <c r="AS472" t="str">
        <f>IF(Table_dataReported[[#This Row],[sampleId]]&lt;&gt;"", IF(Table_dataReported[[#This Row],[pristineLoc]]="","Missing pristine location","OK"),"")</f>
        <v/>
      </c>
      <c r="AT472" t="str">
        <f>IF(Table_dataReported[[#This Row],[sampleId]]&lt;&gt;"", IF(Table_dataReported[[#This Row],[sampleLocCM]]="","Missing sampling location","OK"),"")</f>
        <v/>
      </c>
      <c r="AU472" t="str">
        <f>IF(Table_dataReported[[#This Row],[sampleId]]&lt;&gt;"", IF(Table_dataReported[[#This Row],[sampleDate]]="","Missing sampling date","OK"),"")</f>
        <v/>
      </c>
      <c r="AV472" t="str">
        <f>IF(Table_dataReported[[#This Row],[sampleId]]&lt;&gt;"", IF(Table_dataReported[[#This Row],[traceElText]]="","Missing trace element","OK"),"")</f>
        <v/>
      </c>
      <c r="AW472" t="str">
        <f>IF(Table_dataReported[[#This Row],[sampleId]]&lt;&gt;"", IF(Table_dataReported[[#This Row],[specText]]="","Missing speciation","OK"),"")</f>
        <v/>
      </c>
      <c r="AX472" t="str">
        <f>IF(Table_dataReported[[#This Row],[sampleId]]&lt;&gt;"", IF(Table_dataReported[[#This Row],[conc]]="","Missing concentration","OK"),"")</f>
        <v/>
      </c>
      <c r="AY472" t="str">
        <f>IF(Table_dataReported[[#This Row],[sampleId]]&lt;&gt;"", IF(Table_dataReported[[#This Row],[conc]]="","Missing method of analysis","OK"),"")</f>
        <v/>
      </c>
    </row>
    <row r="473" spans="2:51" x14ac:dyDescent="0.45">
      <c r="B473" t="str">
        <f>IF(AND(Table_dataReported[[#This Row],[sampleId]]&lt;&gt;"",Table_dataReported[[#This Row],[specText]]&lt;&gt;""),_xlfn.CONCAT(Table_dataReported[[#This Row],[sampleId]],"_",Table_dataReported[[#This Row],[specText]]),"")</f>
        <v/>
      </c>
      <c r="I473" t="str">
        <f>IF(Table_dataReported[[#This Row],[traceElText]]&lt;&gt;"",VLOOKUP(Table_dataReported[[#This Row],[traceElText]],Table_traceEl[],2,FALSE),"")</f>
        <v/>
      </c>
      <c r="K473" t="str">
        <f>IF(Table_dataReported[[#This Row],[specText]]&lt;&gt;"",VLOOKUP(Table_dataReported[[#This Row],[specText]],Table_spec[],2,FALSE),"")</f>
        <v/>
      </c>
      <c r="N473" t="str">
        <f>IF(Table_dataReported[[#This Row],[unitText]]&lt;&gt;"",VLOOKUP(Table_dataReported[[#This Row],[unitText]],Table_unit[],2,FALSE),"")</f>
        <v/>
      </c>
      <c r="P473" t="str">
        <f>IF(Table_dataReported[[#This Row],[weightText]]&lt;&gt;"",VLOOKUP(Table_dataReported[[#This Row],[weightText]],Table_weight[],2,FALSE),"")</f>
        <v/>
      </c>
      <c r="R473" t="str">
        <f>IF(Table_dataReported[[#This Row],[methAnText]]&lt;&gt;"",VLOOKUP(Table_dataReported[[#This Row],[methAnText]],Table_methAn[],2,FALSE),"")</f>
        <v/>
      </c>
      <c r="AA473" t="str">
        <f>IF(Table_dataReported[[#This Row],[unitText2]]&lt;&gt;"",VLOOKUP(Table_dataReported[[#This Row],[unitText2]],Table_unit[],2,FALSE),"")</f>
        <v/>
      </c>
      <c r="AB473" t="str">
        <f>IF(Table_dataReported[[#This Row],[unitText2]]="%","dw","")</f>
        <v/>
      </c>
      <c r="AC473" t="str">
        <f>IF(Table_dataReported[[#This Row],[weightText2]]&lt;&gt;"",VLOOKUP(Table_dataReported[[#This Row],[weightText2]],Table_weight[],2,FALSE),"")</f>
        <v/>
      </c>
      <c r="AF473" t="str">
        <f>IF(Table_dataReported[[#This Row],[unitText3]]&lt;&gt;"",VLOOKUP(Table_dataReported[[#This Row],[unitText3]],Table_unit[],2,FALSE),"")</f>
        <v/>
      </c>
      <c r="AG473" t="str">
        <f>IF(Table_dataReported[[#This Row],[unitText3]]="%","dw","")</f>
        <v/>
      </c>
      <c r="AH473" t="str">
        <f>IF(Table_dataReported[[#This Row],[weightText3]]&lt;&gt;"",VLOOKUP(Table_dataReported[[#This Row],[weightText3]],Table_weight[],2,FALSE),"")</f>
        <v/>
      </c>
      <c r="AQ473" t="str">
        <f>IF(Table_dataReported[[#This Row],[sampleId]]&lt;&gt;"", IF(Table_dataReported[[#This Row],[recId]]="","Missing record identifier","OK"),"")</f>
        <v/>
      </c>
      <c r="AR473" t="str">
        <f>IF(Table_dataReported[[#This Row],[sampleId]]&lt;&gt;"", IF(Table_dataReported[[#This Row],[envComp]]="","Missing environmental compartment","OK"),"")</f>
        <v/>
      </c>
      <c r="AS473" t="str">
        <f>IF(Table_dataReported[[#This Row],[sampleId]]&lt;&gt;"", IF(Table_dataReported[[#This Row],[pristineLoc]]="","Missing pristine location","OK"),"")</f>
        <v/>
      </c>
      <c r="AT473" t="str">
        <f>IF(Table_dataReported[[#This Row],[sampleId]]&lt;&gt;"", IF(Table_dataReported[[#This Row],[sampleLocCM]]="","Missing sampling location","OK"),"")</f>
        <v/>
      </c>
      <c r="AU473" t="str">
        <f>IF(Table_dataReported[[#This Row],[sampleId]]&lt;&gt;"", IF(Table_dataReported[[#This Row],[sampleDate]]="","Missing sampling date","OK"),"")</f>
        <v/>
      </c>
      <c r="AV473" t="str">
        <f>IF(Table_dataReported[[#This Row],[sampleId]]&lt;&gt;"", IF(Table_dataReported[[#This Row],[traceElText]]="","Missing trace element","OK"),"")</f>
        <v/>
      </c>
      <c r="AW473" t="str">
        <f>IF(Table_dataReported[[#This Row],[sampleId]]&lt;&gt;"", IF(Table_dataReported[[#This Row],[specText]]="","Missing speciation","OK"),"")</f>
        <v/>
      </c>
      <c r="AX473" t="str">
        <f>IF(Table_dataReported[[#This Row],[sampleId]]&lt;&gt;"", IF(Table_dataReported[[#This Row],[conc]]="","Missing concentration","OK"),"")</f>
        <v/>
      </c>
      <c r="AY473" t="str">
        <f>IF(Table_dataReported[[#This Row],[sampleId]]&lt;&gt;"", IF(Table_dataReported[[#This Row],[conc]]="","Missing method of analysis","OK"),"")</f>
        <v/>
      </c>
    </row>
    <row r="474" spans="2:51" x14ac:dyDescent="0.45">
      <c r="B474" t="str">
        <f>IF(AND(Table_dataReported[[#This Row],[sampleId]]&lt;&gt;"",Table_dataReported[[#This Row],[specText]]&lt;&gt;""),_xlfn.CONCAT(Table_dataReported[[#This Row],[sampleId]],"_",Table_dataReported[[#This Row],[specText]]),"")</f>
        <v/>
      </c>
      <c r="I474" t="str">
        <f>IF(Table_dataReported[[#This Row],[traceElText]]&lt;&gt;"",VLOOKUP(Table_dataReported[[#This Row],[traceElText]],Table_traceEl[],2,FALSE),"")</f>
        <v/>
      </c>
      <c r="K474" t="str">
        <f>IF(Table_dataReported[[#This Row],[specText]]&lt;&gt;"",VLOOKUP(Table_dataReported[[#This Row],[specText]],Table_spec[],2,FALSE),"")</f>
        <v/>
      </c>
      <c r="N474" t="str">
        <f>IF(Table_dataReported[[#This Row],[unitText]]&lt;&gt;"",VLOOKUP(Table_dataReported[[#This Row],[unitText]],Table_unit[],2,FALSE),"")</f>
        <v/>
      </c>
      <c r="P474" t="str">
        <f>IF(Table_dataReported[[#This Row],[weightText]]&lt;&gt;"",VLOOKUP(Table_dataReported[[#This Row],[weightText]],Table_weight[],2,FALSE),"")</f>
        <v/>
      </c>
      <c r="R474" t="str">
        <f>IF(Table_dataReported[[#This Row],[methAnText]]&lt;&gt;"",VLOOKUP(Table_dataReported[[#This Row],[methAnText]],Table_methAn[],2,FALSE),"")</f>
        <v/>
      </c>
      <c r="AA474" t="str">
        <f>IF(Table_dataReported[[#This Row],[unitText2]]&lt;&gt;"",VLOOKUP(Table_dataReported[[#This Row],[unitText2]],Table_unit[],2,FALSE),"")</f>
        <v/>
      </c>
      <c r="AB474" t="str">
        <f>IF(Table_dataReported[[#This Row],[unitText2]]="%","dw","")</f>
        <v/>
      </c>
      <c r="AC474" t="str">
        <f>IF(Table_dataReported[[#This Row],[weightText2]]&lt;&gt;"",VLOOKUP(Table_dataReported[[#This Row],[weightText2]],Table_weight[],2,FALSE),"")</f>
        <v/>
      </c>
      <c r="AF474" t="str">
        <f>IF(Table_dataReported[[#This Row],[unitText3]]&lt;&gt;"",VLOOKUP(Table_dataReported[[#This Row],[unitText3]],Table_unit[],2,FALSE),"")</f>
        <v/>
      </c>
      <c r="AG474" t="str">
        <f>IF(Table_dataReported[[#This Row],[unitText3]]="%","dw","")</f>
        <v/>
      </c>
      <c r="AH474" t="str">
        <f>IF(Table_dataReported[[#This Row],[weightText3]]&lt;&gt;"",VLOOKUP(Table_dataReported[[#This Row],[weightText3]],Table_weight[],2,FALSE),"")</f>
        <v/>
      </c>
      <c r="AQ474" t="str">
        <f>IF(Table_dataReported[[#This Row],[sampleId]]&lt;&gt;"", IF(Table_dataReported[[#This Row],[recId]]="","Missing record identifier","OK"),"")</f>
        <v/>
      </c>
      <c r="AR474" t="str">
        <f>IF(Table_dataReported[[#This Row],[sampleId]]&lt;&gt;"", IF(Table_dataReported[[#This Row],[envComp]]="","Missing environmental compartment","OK"),"")</f>
        <v/>
      </c>
      <c r="AS474" t="str">
        <f>IF(Table_dataReported[[#This Row],[sampleId]]&lt;&gt;"", IF(Table_dataReported[[#This Row],[pristineLoc]]="","Missing pristine location","OK"),"")</f>
        <v/>
      </c>
      <c r="AT474" t="str">
        <f>IF(Table_dataReported[[#This Row],[sampleId]]&lt;&gt;"", IF(Table_dataReported[[#This Row],[sampleLocCM]]="","Missing sampling location","OK"),"")</f>
        <v/>
      </c>
      <c r="AU474" t="str">
        <f>IF(Table_dataReported[[#This Row],[sampleId]]&lt;&gt;"", IF(Table_dataReported[[#This Row],[sampleDate]]="","Missing sampling date","OK"),"")</f>
        <v/>
      </c>
      <c r="AV474" t="str">
        <f>IF(Table_dataReported[[#This Row],[sampleId]]&lt;&gt;"", IF(Table_dataReported[[#This Row],[traceElText]]="","Missing trace element","OK"),"")</f>
        <v/>
      </c>
      <c r="AW474" t="str">
        <f>IF(Table_dataReported[[#This Row],[sampleId]]&lt;&gt;"", IF(Table_dataReported[[#This Row],[specText]]="","Missing speciation","OK"),"")</f>
        <v/>
      </c>
      <c r="AX474" t="str">
        <f>IF(Table_dataReported[[#This Row],[sampleId]]&lt;&gt;"", IF(Table_dataReported[[#This Row],[conc]]="","Missing concentration","OK"),"")</f>
        <v/>
      </c>
      <c r="AY474" t="str">
        <f>IF(Table_dataReported[[#This Row],[sampleId]]&lt;&gt;"", IF(Table_dataReported[[#This Row],[conc]]="","Missing method of analysis","OK"),"")</f>
        <v/>
      </c>
    </row>
    <row r="475" spans="2:51" x14ac:dyDescent="0.45">
      <c r="B475" t="str">
        <f>IF(AND(Table_dataReported[[#This Row],[sampleId]]&lt;&gt;"",Table_dataReported[[#This Row],[specText]]&lt;&gt;""),_xlfn.CONCAT(Table_dataReported[[#This Row],[sampleId]],"_",Table_dataReported[[#This Row],[specText]]),"")</f>
        <v/>
      </c>
      <c r="I475" t="str">
        <f>IF(Table_dataReported[[#This Row],[traceElText]]&lt;&gt;"",VLOOKUP(Table_dataReported[[#This Row],[traceElText]],Table_traceEl[],2,FALSE),"")</f>
        <v/>
      </c>
      <c r="K475" t="str">
        <f>IF(Table_dataReported[[#This Row],[specText]]&lt;&gt;"",VLOOKUP(Table_dataReported[[#This Row],[specText]],Table_spec[],2,FALSE),"")</f>
        <v/>
      </c>
      <c r="N475" t="str">
        <f>IF(Table_dataReported[[#This Row],[unitText]]&lt;&gt;"",VLOOKUP(Table_dataReported[[#This Row],[unitText]],Table_unit[],2,FALSE),"")</f>
        <v/>
      </c>
      <c r="P475" t="str">
        <f>IF(Table_dataReported[[#This Row],[weightText]]&lt;&gt;"",VLOOKUP(Table_dataReported[[#This Row],[weightText]],Table_weight[],2,FALSE),"")</f>
        <v/>
      </c>
      <c r="R475" t="str">
        <f>IF(Table_dataReported[[#This Row],[methAnText]]&lt;&gt;"",VLOOKUP(Table_dataReported[[#This Row],[methAnText]],Table_methAn[],2,FALSE),"")</f>
        <v/>
      </c>
      <c r="AA475" t="str">
        <f>IF(Table_dataReported[[#This Row],[unitText2]]&lt;&gt;"",VLOOKUP(Table_dataReported[[#This Row],[unitText2]],Table_unit[],2,FALSE),"")</f>
        <v/>
      </c>
      <c r="AB475" t="str">
        <f>IF(Table_dataReported[[#This Row],[unitText2]]="%","dw","")</f>
        <v/>
      </c>
      <c r="AC475" t="str">
        <f>IF(Table_dataReported[[#This Row],[weightText2]]&lt;&gt;"",VLOOKUP(Table_dataReported[[#This Row],[weightText2]],Table_weight[],2,FALSE),"")</f>
        <v/>
      </c>
      <c r="AF475" t="str">
        <f>IF(Table_dataReported[[#This Row],[unitText3]]&lt;&gt;"",VLOOKUP(Table_dataReported[[#This Row],[unitText3]],Table_unit[],2,FALSE),"")</f>
        <v/>
      </c>
      <c r="AG475" t="str">
        <f>IF(Table_dataReported[[#This Row],[unitText3]]="%","dw","")</f>
        <v/>
      </c>
      <c r="AH475" t="str">
        <f>IF(Table_dataReported[[#This Row],[weightText3]]&lt;&gt;"",VLOOKUP(Table_dataReported[[#This Row],[weightText3]],Table_weight[],2,FALSE),"")</f>
        <v/>
      </c>
      <c r="AQ475" t="str">
        <f>IF(Table_dataReported[[#This Row],[sampleId]]&lt;&gt;"", IF(Table_dataReported[[#This Row],[recId]]="","Missing record identifier","OK"),"")</f>
        <v/>
      </c>
      <c r="AR475" t="str">
        <f>IF(Table_dataReported[[#This Row],[sampleId]]&lt;&gt;"", IF(Table_dataReported[[#This Row],[envComp]]="","Missing environmental compartment","OK"),"")</f>
        <v/>
      </c>
      <c r="AS475" t="str">
        <f>IF(Table_dataReported[[#This Row],[sampleId]]&lt;&gt;"", IF(Table_dataReported[[#This Row],[pristineLoc]]="","Missing pristine location","OK"),"")</f>
        <v/>
      </c>
      <c r="AT475" t="str">
        <f>IF(Table_dataReported[[#This Row],[sampleId]]&lt;&gt;"", IF(Table_dataReported[[#This Row],[sampleLocCM]]="","Missing sampling location","OK"),"")</f>
        <v/>
      </c>
      <c r="AU475" t="str">
        <f>IF(Table_dataReported[[#This Row],[sampleId]]&lt;&gt;"", IF(Table_dataReported[[#This Row],[sampleDate]]="","Missing sampling date","OK"),"")</f>
        <v/>
      </c>
      <c r="AV475" t="str">
        <f>IF(Table_dataReported[[#This Row],[sampleId]]&lt;&gt;"", IF(Table_dataReported[[#This Row],[traceElText]]="","Missing trace element","OK"),"")</f>
        <v/>
      </c>
      <c r="AW475" t="str">
        <f>IF(Table_dataReported[[#This Row],[sampleId]]&lt;&gt;"", IF(Table_dataReported[[#This Row],[specText]]="","Missing speciation","OK"),"")</f>
        <v/>
      </c>
      <c r="AX475" t="str">
        <f>IF(Table_dataReported[[#This Row],[sampleId]]&lt;&gt;"", IF(Table_dataReported[[#This Row],[conc]]="","Missing concentration","OK"),"")</f>
        <v/>
      </c>
      <c r="AY475" t="str">
        <f>IF(Table_dataReported[[#This Row],[sampleId]]&lt;&gt;"", IF(Table_dataReported[[#This Row],[conc]]="","Missing method of analysis","OK"),"")</f>
        <v/>
      </c>
    </row>
    <row r="476" spans="2:51" x14ac:dyDescent="0.45">
      <c r="B476" t="str">
        <f>IF(AND(Table_dataReported[[#This Row],[sampleId]]&lt;&gt;"",Table_dataReported[[#This Row],[specText]]&lt;&gt;""),_xlfn.CONCAT(Table_dataReported[[#This Row],[sampleId]],"_",Table_dataReported[[#This Row],[specText]]),"")</f>
        <v/>
      </c>
      <c r="I476" t="str">
        <f>IF(Table_dataReported[[#This Row],[traceElText]]&lt;&gt;"",VLOOKUP(Table_dataReported[[#This Row],[traceElText]],Table_traceEl[],2,FALSE),"")</f>
        <v/>
      </c>
      <c r="K476" t="str">
        <f>IF(Table_dataReported[[#This Row],[specText]]&lt;&gt;"",VLOOKUP(Table_dataReported[[#This Row],[specText]],Table_spec[],2,FALSE),"")</f>
        <v/>
      </c>
      <c r="N476" t="str">
        <f>IF(Table_dataReported[[#This Row],[unitText]]&lt;&gt;"",VLOOKUP(Table_dataReported[[#This Row],[unitText]],Table_unit[],2,FALSE),"")</f>
        <v/>
      </c>
      <c r="P476" t="str">
        <f>IF(Table_dataReported[[#This Row],[weightText]]&lt;&gt;"",VLOOKUP(Table_dataReported[[#This Row],[weightText]],Table_weight[],2,FALSE),"")</f>
        <v/>
      </c>
      <c r="R476" t="str">
        <f>IF(Table_dataReported[[#This Row],[methAnText]]&lt;&gt;"",VLOOKUP(Table_dataReported[[#This Row],[methAnText]],Table_methAn[],2,FALSE),"")</f>
        <v/>
      </c>
      <c r="AA476" t="str">
        <f>IF(Table_dataReported[[#This Row],[unitText2]]&lt;&gt;"",VLOOKUP(Table_dataReported[[#This Row],[unitText2]],Table_unit[],2,FALSE),"")</f>
        <v/>
      </c>
      <c r="AB476" t="str">
        <f>IF(Table_dataReported[[#This Row],[unitText2]]="%","dw","")</f>
        <v/>
      </c>
      <c r="AC476" t="str">
        <f>IF(Table_dataReported[[#This Row],[weightText2]]&lt;&gt;"",VLOOKUP(Table_dataReported[[#This Row],[weightText2]],Table_weight[],2,FALSE),"")</f>
        <v/>
      </c>
      <c r="AF476" t="str">
        <f>IF(Table_dataReported[[#This Row],[unitText3]]&lt;&gt;"",VLOOKUP(Table_dataReported[[#This Row],[unitText3]],Table_unit[],2,FALSE),"")</f>
        <v/>
      </c>
      <c r="AG476" t="str">
        <f>IF(Table_dataReported[[#This Row],[unitText3]]="%","dw","")</f>
        <v/>
      </c>
      <c r="AH476" t="str">
        <f>IF(Table_dataReported[[#This Row],[weightText3]]&lt;&gt;"",VLOOKUP(Table_dataReported[[#This Row],[weightText3]],Table_weight[],2,FALSE),"")</f>
        <v/>
      </c>
      <c r="AQ476" t="str">
        <f>IF(Table_dataReported[[#This Row],[sampleId]]&lt;&gt;"", IF(Table_dataReported[[#This Row],[recId]]="","Missing record identifier","OK"),"")</f>
        <v/>
      </c>
      <c r="AR476" t="str">
        <f>IF(Table_dataReported[[#This Row],[sampleId]]&lt;&gt;"", IF(Table_dataReported[[#This Row],[envComp]]="","Missing environmental compartment","OK"),"")</f>
        <v/>
      </c>
      <c r="AS476" t="str">
        <f>IF(Table_dataReported[[#This Row],[sampleId]]&lt;&gt;"", IF(Table_dataReported[[#This Row],[pristineLoc]]="","Missing pristine location","OK"),"")</f>
        <v/>
      </c>
      <c r="AT476" t="str">
        <f>IF(Table_dataReported[[#This Row],[sampleId]]&lt;&gt;"", IF(Table_dataReported[[#This Row],[sampleLocCM]]="","Missing sampling location","OK"),"")</f>
        <v/>
      </c>
      <c r="AU476" t="str">
        <f>IF(Table_dataReported[[#This Row],[sampleId]]&lt;&gt;"", IF(Table_dataReported[[#This Row],[sampleDate]]="","Missing sampling date","OK"),"")</f>
        <v/>
      </c>
      <c r="AV476" t="str">
        <f>IF(Table_dataReported[[#This Row],[sampleId]]&lt;&gt;"", IF(Table_dataReported[[#This Row],[traceElText]]="","Missing trace element","OK"),"")</f>
        <v/>
      </c>
      <c r="AW476" t="str">
        <f>IF(Table_dataReported[[#This Row],[sampleId]]&lt;&gt;"", IF(Table_dataReported[[#This Row],[specText]]="","Missing speciation","OK"),"")</f>
        <v/>
      </c>
      <c r="AX476" t="str">
        <f>IF(Table_dataReported[[#This Row],[sampleId]]&lt;&gt;"", IF(Table_dataReported[[#This Row],[conc]]="","Missing concentration","OK"),"")</f>
        <v/>
      </c>
      <c r="AY476" t="str">
        <f>IF(Table_dataReported[[#This Row],[sampleId]]&lt;&gt;"", IF(Table_dataReported[[#This Row],[conc]]="","Missing method of analysis","OK"),"")</f>
        <v/>
      </c>
    </row>
    <row r="477" spans="2:51" x14ac:dyDescent="0.45">
      <c r="B477" t="str">
        <f>IF(AND(Table_dataReported[[#This Row],[sampleId]]&lt;&gt;"",Table_dataReported[[#This Row],[specText]]&lt;&gt;""),_xlfn.CONCAT(Table_dataReported[[#This Row],[sampleId]],"_",Table_dataReported[[#This Row],[specText]]),"")</f>
        <v/>
      </c>
      <c r="I477" t="str">
        <f>IF(Table_dataReported[[#This Row],[traceElText]]&lt;&gt;"",VLOOKUP(Table_dataReported[[#This Row],[traceElText]],Table_traceEl[],2,FALSE),"")</f>
        <v/>
      </c>
      <c r="K477" t="str">
        <f>IF(Table_dataReported[[#This Row],[specText]]&lt;&gt;"",VLOOKUP(Table_dataReported[[#This Row],[specText]],Table_spec[],2,FALSE),"")</f>
        <v/>
      </c>
      <c r="N477" t="str">
        <f>IF(Table_dataReported[[#This Row],[unitText]]&lt;&gt;"",VLOOKUP(Table_dataReported[[#This Row],[unitText]],Table_unit[],2,FALSE),"")</f>
        <v/>
      </c>
      <c r="P477" t="str">
        <f>IF(Table_dataReported[[#This Row],[weightText]]&lt;&gt;"",VLOOKUP(Table_dataReported[[#This Row],[weightText]],Table_weight[],2,FALSE),"")</f>
        <v/>
      </c>
      <c r="R477" t="str">
        <f>IF(Table_dataReported[[#This Row],[methAnText]]&lt;&gt;"",VLOOKUP(Table_dataReported[[#This Row],[methAnText]],Table_methAn[],2,FALSE),"")</f>
        <v/>
      </c>
      <c r="AA477" t="str">
        <f>IF(Table_dataReported[[#This Row],[unitText2]]&lt;&gt;"",VLOOKUP(Table_dataReported[[#This Row],[unitText2]],Table_unit[],2,FALSE),"")</f>
        <v/>
      </c>
      <c r="AB477" t="str">
        <f>IF(Table_dataReported[[#This Row],[unitText2]]="%","dw","")</f>
        <v/>
      </c>
      <c r="AC477" t="str">
        <f>IF(Table_dataReported[[#This Row],[weightText2]]&lt;&gt;"",VLOOKUP(Table_dataReported[[#This Row],[weightText2]],Table_weight[],2,FALSE),"")</f>
        <v/>
      </c>
      <c r="AF477" t="str">
        <f>IF(Table_dataReported[[#This Row],[unitText3]]&lt;&gt;"",VLOOKUP(Table_dataReported[[#This Row],[unitText3]],Table_unit[],2,FALSE),"")</f>
        <v/>
      </c>
      <c r="AG477" t="str">
        <f>IF(Table_dataReported[[#This Row],[unitText3]]="%","dw","")</f>
        <v/>
      </c>
      <c r="AH477" t="str">
        <f>IF(Table_dataReported[[#This Row],[weightText3]]&lt;&gt;"",VLOOKUP(Table_dataReported[[#This Row],[weightText3]],Table_weight[],2,FALSE),"")</f>
        <v/>
      </c>
      <c r="AQ477" t="str">
        <f>IF(Table_dataReported[[#This Row],[sampleId]]&lt;&gt;"", IF(Table_dataReported[[#This Row],[recId]]="","Missing record identifier","OK"),"")</f>
        <v/>
      </c>
      <c r="AR477" t="str">
        <f>IF(Table_dataReported[[#This Row],[sampleId]]&lt;&gt;"", IF(Table_dataReported[[#This Row],[envComp]]="","Missing environmental compartment","OK"),"")</f>
        <v/>
      </c>
      <c r="AS477" t="str">
        <f>IF(Table_dataReported[[#This Row],[sampleId]]&lt;&gt;"", IF(Table_dataReported[[#This Row],[pristineLoc]]="","Missing pristine location","OK"),"")</f>
        <v/>
      </c>
      <c r="AT477" t="str">
        <f>IF(Table_dataReported[[#This Row],[sampleId]]&lt;&gt;"", IF(Table_dataReported[[#This Row],[sampleLocCM]]="","Missing sampling location","OK"),"")</f>
        <v/>
      </c>
      <c r="AU477" t="str">
        <f>IF(Table_dataReported[[#This Row],[sampleId]]&lt;&gt;"", IF(Table_dataReported[[#This Row],[sampleDate]]="","Missing sampling date","OK"),"")</f>
        <v/>
      </c>
      <c r="AV477" t="str">
        <f>IF(Table_dataReported[[#This Row],[sampleId]]&lt;&gt;"", IF(Table_dataReported[[#This Row],[traceElText]]="","Missing trace element","OK"),"")</f>
        <v/>
      </c>
      <c r="AW477" t="str">
        <f>IF(Table_dataReported[[#This Row],[sampleId]]&lt;&gt;"", IF(Table_dataReported[[#This Row],[specText]]="","Missing speciation","OK"),"")</f>
        <v/>
      </c>
      <c r="AX477" t="str">
        <f>IF(Table_dataReported[[#This Row],[sampleId]]&lt;&gt;"", IF(Table_dataReported[[#This Row],[conc]]="","Missing concentration","OK"),"")</f>
        <v/>
      </c>
      <c r="AY477" t="str">
        <f>IF(Table_dataReported[[#This Row],[sampleId]]&lt;&gt;"", IF(Table_dataReported[[#This Row],[conc]]="","Missing method of analysis","OK"),"")</f>
        <v/>
      </c>
    </row>
    <row r="478" spans="2:51" x14ac:dyDescent="0.45">
      <c r="B478" t="str">
        <f>IF(AND(Table_dataReported[[#This Row],[sampleId]]&lt;&gt;"",Table_dataReported[[#This Row],[specText]]&lt;&gt;""),_xlfn.CONCAT(Table_dataReported[[#This Row],[sampleId]],"_",Table_dataReported[[#This Row],[specText]]),"")</f>
        <v/>
      </c>
      <c r="I478" t="str">
        <f>IF(Table_dataReported[[#This Row],[traceElText]]&lt;&gt;"",VLOOKUP(Table_dataReported[[#This Row],[traceElText]],Table_traceEl[],2,FALSE),"")</f>
        <v/>
      </c>
      <c r="K478" t="str">
        <f>IF(Table_dataReported[[#This Row],[specText]]&lt;&gt;"",VLOOKUP(Table_dataReported[[#This Row],[specText]],Table_spec[],2,FALSE),"")</f>
        <v/>
      </c>
      <c r="N478" t="str">
        <f>IF(Table_dataReported[[#This Row],[unitText]]&lt;&gt;"",VLOOKUP(Table_dataReported[[#This Row],[unitText]],Table_unit[],2,FALSE),"")</f>
        <v/>
      </c>
      <c r="P478" t="str">
        <f>IF(Table_dataReported[[#This Row],[weightText]]&lt;&gt;"",VLOOKUP(Table_dataReported[[#This Row],[weightText]],Table_weight[],2,FALSE),"")</f>
        <v/>
      </c>
      <c r="R478" t="str">
        <f>IF(Table_dataReported[[#This Row],[methAnText]]&lt;&gt;"",VLOOKUP(Table_dataReported[[#This Row],[methAnText]],Table_methAn[],2,FALSE),"")</f>
        <v/>
      </c>
      <c r="AA478" t="str">
        <f>IF(Table_dataReported[[#This Row],[unitText2]]&lt;&gt;"",VLOOKUP(Table_dataReported[[#This Row],[unitText2]],Table_unit[],2,FALSE),"")</f>
        <v/>
      </c>
      <c r="AB478" t="str">
        <f>IF(Table_dataReported[[#This Row],[unitText2]]="%","dw","")</f>
        <v/>
      </c>
      <c r="AC478" t="str">
        <f>IF(Table_dataReported[[#This Row],[weightText2]]&lt;&gt;"",VLOOKUP(Table_dataReported[[#This Row],[weightText2]],Table_weight[],2,FALSE),"")</f>
        <v/>
      </c>
      <c r="AF478" t="str">
        <f>IF(Table_dataReported[[#This Row],[unitText3]]&lt;&gt;"",VLOOKUP(Table_dataReported[[#This Row],[unitText3]],Table_unit[],2,FALSE),"")</f>
        <v/>
      </c>
      <c r="AG478" t="str">
        <f>IF(Table_dataReported[[#This Row],[unitText3]]="%","dw","")</f>
        <v/>
      </c>
      <c r="AH478" t="str">
        <f>IF(Table_dataReported[[#This Row],[weightText3]]&lt;&gt;"",VLOOKUP(Table_dataReported[[#This Row],[weightText3]],Table_weight[],2,FALSE),"")</f>
        <v/>
      </c>
      <c r="AQ478" t="str">
        <f>IF(Table_dataReported[[#This Row],[sampleId]]&lt;&gt;"", IF(Table_dataReported[[#This Row],[recId]]="","Missing record identifier","OK"),"")</f>
        <v/>
      </c>
      <c r="AR478" t="str">
        <f>IF(Table_dataReported[[#This Row],[sampleId]]&lt;&gt;"", IF(Table_dataReported[[#This Row],[envComp]]="","Missing environmental compartment","OK"),"")</f>
        <v/>
      </c>
      <c r="AS478" t="str">
        <f>IF(Table_dataReported[[#This Row],[sampleId]]&lt;&gt;"", IF(Table_dataReported[[#This Row],[pristineLoc]]="","Missing pristine location","OK"),"")</f>
        <v/>
      </c>
      <c r="AT478" t="str">
        <f>IF(Table_dataReported[[#This Row],[sampleId]]&lt;&gt;"", IF(Table_dataReported[[#This Row],[sampleLocCM]]="","Missing sampling location","OK"),"")</f>
        <v/>
      </c>
      <c r="AU478" t="str">
        <f>IF(Table_dataReported[[#This Row],[sampleId]]&lt;&gt;"", IF(Table_dataReported[[#This Row],[sampleDate]]="","Missing sampling date","OK"),"")</f>
        <v/>
      </c>
      <c r="AV478" t="str">
        <f>IF(Table_dataReported[[#This Row],[sampleId]]&lt;&gt;"", IF(Table_dataReported[[#This Row],[traceElText]]="","Missing trace element","OK"),"")</f>
        <v/>
      </c>
      <c r="AW478" t="str">
        <f>IF(Table_dataReported[[#This Row],[sampleId]]&lt;&gt;"", IF(Table_dataReported[[#This Row],[specText]]="","Missing speciation","OK"),"")</f>
        <v/>
      </c>
      <c r="AX478" t="str">
        <f>IF(Table_dataReported[[#This Row],[sampleId]]&lt;&gt;"", IF(Table_dataReported[[#This Row],[conc]]="","Missing concentration","OK"),"")</f>
        <v/>
      </c>
      <c r="AY478" t="str">
        <f>IF(Table_dataReported[[#This Row],[sampleId]]&lt;&gt;"", IF(Table_dataReported[[#This Row],[conc]]="","Missing method of analysis","OK"),"")</f>
        <v/>
      </c>
    </row>
    <row r="479" spans="2:51" x14ac:dyDescent="0.45">
      <c r="B479" t="str">
        <f>IF(AND(Table_dataReported[[#This Row],[sampleId]]&lt;&gt;"",Table_dataReported[[#This Row],[specText]]&lt;&gt;""),_xlfn.CONCAT(Table_dataReported[[#This Row],[sampleId]],"_",Table_dataReported[[#This Row],[specText]]),"")</f>
        <v/>
      </c>
      <c r="I479" t="str">
        <f>IF(Table_dataReported[[#This Row],[traceElText]]&lt;&gt;"",VLOOKUP(Table_dataReported[[#This Row],[traceElText]],Table_traceEl[],2,FALSE),"")</f>
        <v/>
      </c>
      <c r="K479" t="str">
        <f>IF(Table_dataReported[[#This Row],[specText]]&lt;&gt;"",VLOOKUP(Table_dataReported[[#This Row],[specText]],Table_spec[],2,FALSE),"")</f>
        <v/>
      </c>
      <c r="N479" t="str">
        <f>IF(Table_dataReported[[#This Row],[unitText]]&lt;&gt;"",VLOOKUP(Table_dataReported[[#This Row],[unitText]],Table_unit[],2,FALSE),"")</f>
        <v/>
      </c>
      <c r="P479" t="str">
        <f>IF(Table_dataReported[[#This Row],[weightText]]&lt;&gt;"",VLOOKUP(Table_dataReported[[#This Row],[weightText]],Table_weight[],2,FALSE),"")</f>
        <v/>
      </c>
      <c r="R479" t="str">
        <f>IF(Table_dataReported[[#This Row],[methAnText]]&lt;&gt;"",VLOOKUP(Table_dataReported[[#This Row],[methAnText]],Table_methAn[],2,FALSE),"")</f>
        <v/>
      </c>
      <c r="AA479" t="str">
        <f>IF(Table_dataReported[[#This Row],[unitText2]]&lt;&gt;"",VLOOKUP(Table_dataReported[[#This Row],[unitText2]],Table_unit[],2,FALSE),"")</f>
        <v/>
      </c>
      <c r="AB479" t="str">
        <f>IF(Table_dataReported[[#This Row],[unitText2]]="%","dw","")</f>
        <v/>
      </c>
      <c r="AC479" t="str">
        <f>IF(Table_dataReported[[#This Row],[weightText2]]&lt;&gt;"",VLOOKUP(Table_dataReported[[#This Row],[weightText2]],Table_weight[],2,FALSE),"")</f>
        <v/>
      </c>
      <c r="AF479" t="str">
        <f>IF(Table_dataReported[[#This Row],[unitText3]]&lt;&gt;"",VLOOKUP(Table_dataReported[[#This Row],[unitText3]],Table_unit[],2,FALSE),"")</f>
        <v/>
      </c>
      <c r="AG479" t="str">
        <f>IF(Table_dataReported[[#This Row],[unitText3]]="%","dw","")</f>
        <v/>
      </c>
      <c r="AH479" t="str">
        <f>IF(Table_dataReported[[#This Row],[weightText3]]&lt;&gt;"",VLOOKUP(Table_dataReported[[#This Row],[weightText3]],Table_weight[],2,FALSE),"")</f>
        <v/>
      </c>
      <c r="AQ479" t="str">
        <f>IF(Table_dataReported[[#This Row],[sampleId]]&lt;&gt;"", IF(Table_dataReported[[#This Row],[recId]]="","Missing record identifier","OK"),"")</f>
        <v/>
      </c>
      <c r="AR479" t="str">
        <f>IF(Table_dataReported[[#This Row],[sampleId]]&lt;&gt;"", IF(Table_dataReported[[#This Row],[envComp]]="","Missing environmental compartment","OK"),"")</f>
        <v/>
      </c>
      <c r="AS479" t="str">
        <f>IF(Table_dataReported[[#This Row],[sampleId]]&lt;&gt;"", IF(Table_dataReported[[#This Row],[pristineLoc]]="","Missing pristine location","OK"),"")</f>
        <v/>
      </c>
      <c r="AT479" t="str">
        <f>IF(Table_dataReported[[#This Row],[sampleId]]&lt;&gt;"", IF(Table_dataReported[[#This Row],[sampleLocCM]]="","Missing sampling location","OK"),"")</f>
        <v/>
      </c>
      <c r="AU479" t="str">
        <f>IF(Table_dataReported[[#This Row],[sampleId]]&lt;&gt;"", IF(Table_dataReported[[#This Row],[sampleDate]]="","Missing sampling date","OK"),"")</f>
        <v/>
      </c>
      <c r="AV479" t="str">
        <f>IF(Table_dataReported[[#This Row],[sampleId]]&lt;&gt;"", IF(Table_dataReported[[#This Row],[traceElText]]="","Missing trace element","OK"),"")</f>
        <v/>
      </c>
      <c r="AW479" t="str">
        <f>IF(Table_dataReported[[#This Row],[sampleId]]&lt;&gt;"", IF(Table_dataReported[[#This Row],[specText]]="","Missing speciation","OK"),"")</f>
        <v/>
      </c>
      <c r="AX479" t="str">
        <f>IF(Table_dataReported[[#This Row],[sampleId]]&lt;&gt;"", IF(Table_dataReported[[#This Row],[conc]]="","Missing concentration","OK"),"")</f>
        <v/>
      </c>
      <c r="AY479" t="str">
        <f>IF(Table_dataReported[[#This Row],[sampleId]]&lt;&gt;"", IF(Table_dataReported[[#This Row],[conc]]="","Missing method of analysis","OK"),"")</f>
        <v/>
      </c>
    </row>
    <row r="480" spans="2:51" x14ac:dyDescent="0.45">
      <c r="B480" t="str">
        <f>IF(AND(Table_dataReported[[#This Row],[sampleId]]&lt;&gt;"",Table_dataReported[[#This Row],[specText]]&lt;&gt;""),_xlfn.CONCAT(Table_dataReported[[#This Row],[sampleId]],"_",Table_dataReported[[#This Row],[specText]]),"")</f>
        <v/>
      </c>
      <c r="I480" t="str">
        <f>IF(Table_dataReported[[#This Row],[traceElText]]&lt;&gt;"",VLOOKUP(Table_dataReported[[#This Row],[traceElText]],Table_traceEl[],2,FALSE),"")</f>
        <v/>
      </c>
      <c r="K480" t="str">
        <f>IF(Table_dataReported[[#This Row],[specText]]&lt;&gt;"",VLOOKUP(Table_dataReported[[#This Row],[specText]],Table_spec[],2,FALSE),"")</f>
        <v/>
      </c>
      <c r="N480" t="str">
        <f>IF(Table_dataReported[[#This Row],[unitText]]&lt;&gt;"",VLOOKUP(Table_dataReported[[#This Row],[unitText]],Table_unit[],2,FALSE),"")</f>
        <v/>
      </c>
      <c r="P480" t="str">
        <f>IF(Table_dataReported[[#This Row],[weightText]]&lt;&gt;"",VLOOKUP(Table_dataReported[[#This Row],[weightText]],Table_weight[],2,FALSE),"")</f>
        <v/>
      </c>
      <c r="R480" t="str">
        <f>IF(Table_dataReported[[#This Row],[methAnText]]&lt;&gt;"",VLOOKUP(Table_dataReported[[#This Row],[methAnText]],Table_methAn[],2,FALSE),"")</f>
        <v/>
      </c>
      <c r="AA480" t="str">
        <f>IF(Table_dataReported[[#This Row],[unitText2]]&lt;&gt;"",VLOOKUP(Table_dataReported[[#This Row],[unitText2]],Table_unit[],2,FALSE),"")</f>
        <v/>
      </c>
      <c r="AB480" t="str">
        <f>IF(Table_dataReported[[#This Row],[unitText2]]="%","dw","")</f>
        <v/>
      </c>
      <c r="AC480" t="str">
        <f>IF(Table_dataReported[[#This Row],[weightText2]]&lt;&gt;"",VLOOKUP(Table_dataReported[[#This Row],[weightText2]],Table_weight[],2,FALSE),"")</f>
        <v/>
      </c>
      <c r="AF480" t="str">
        <f>IF(Table_dataReported[[#This Row],[unitText3]]&lt;&gt;"",VLOOKUP(Table_dataReported[[#This Row],[unitText3]],Table_unit[],2,FALSE),"")</f>
        <v/>
      </c>
      <c r="AG480" t="str">
        <f>IF(Table_dataReported[[#This Row],[unitText3]]="%","dw","")</f>
        <v/>
      </c>
      <c r="AH480" t="str">
        <f>IF(Table_dataReported[[#This Row],[weightText3]]&lt;&gt;"",VLOOKUP(Table_dataReported[[#This Row],[weightText3]],Table_weight[],2,FALSE),"")</f>
        <v/>
      </c>
      <c r="AQ480" t="str">
        <f>IF(Table_dataReported[[#This Row],[sampleId]]&lt;&gt;"", IF(Table_dataReported[[#This Row],[recId]]="","Missing record identifier","OK"),"")</f>
        <v/>
      </c>
      <c r="AR480" t="str">
        <f>IF(Table_dataReported[[#This Row],[sampleId]]&lt;&gt;"", IF(Table_dataReported[[#This Row],[envComp]]="","Missing environmental compartment","OK"),"")</f>
        <v/>
      </c>
      <c r="AS480" t="str">
        <f>IF(Table_dataReported[[#This Row],[sampleId]]&lt;&gt;"", IF(Table_dataReported[[#This Row],[pristineLoc]]="","Missing pristine location","OK"),"")</f>
        <v/>
      </c>
      <c r="AT480" t="str">
        <f>IF(Table_dataReported[[#This Row],[sampleId]]&lt;&gt;"", IF(Table_dataReported[[#This Row],[sampleLocCM]]="","Missing sampling location","OK"),"")</f>
        <v/>
      </c>
      <c r="AU480" t="str">
        <f>IF(Table_dataReported[[#This Row],[sampleId]]&lt;&gt;"", IF(Table_dataReported[[#This Row],[sampleDate]]="","Missing sampling date","OK"),"")</f>
        <v/>
      </c>
      <c r="AV480" t="str">
        <f>IF(Table_dataReported[[#This Row],[sampleId]]&lt;&gt;"", IF(Table_dataReported[[#This Row],[traceElText]]="","Missing trace element","OK"),"")</f>
        <v/>
      </c>
      <c r="AW480" t="str">
        <f>IF(Table_dataReported[[#This Row],[sampleId]]&lt;&gt;"", IF(Table_dataReported[[#This Row],[specText]]="","Missing speciation","OK"),"")</f>
        <v/>
      </c>
      <c r="AX480" t="str">
        <f>IF(Table_dataReported[[#This Row],[sampleId]]&lt;&gt;"", IF(Table_dataReported[[#This Row],[conc]]="","Missing concentration","OK"),"")</f>
        <v/>
      </c>
      <c r="AY480" t="str">
        <f>IF(Table_dataReported[[#This Row],[sampleId]]&lt;&gt;"", IF(Table_dataReported[[#This Row],[conc]]="","Missing method of analysis","OK"),"")</f>
        <v/>
      </c>
    </row>
    <row r="481" spans="2:51" x14ac:dyDescent="0.45">
      <c r="B481" t="str">
        <f>IF(AND(Table_dataReported[[#This Row],[sampleId]]&lt;&gt;"",Table_dataReported[[#This Row],[specText]]&lt;&gt;""),_xlfn.CONCAT(Table_dataReported[[#This Row],[sampleId]],"_",Table_dataReported[[#This Row],[specText]]),"")</f>
        <v/>
      </c>
      <c r="I481" t="str">
        <f>IF(Table_dataReported[[#This Row],[traceElText]]&lt;&gt;"",VLOOKUP(Table_dataReported[[#This Row],[traceElText]],Table_traceEl[],2,FALSE),"")</f>
        <v/>
      </c>
      <c r="K481" t="str">
        <f>IF(Table_dataReported[[#This Row],[specText]]&lt;&gt;"",VLOOKUP(Table_dataReported[[#This Row],[specText]],Table_spec[],2,FALSE),"")</f>
        <v/>
      </c>
      <c r="N481" t="str">
        <f>IF(Table_dataReported[[#This Row],[unitText]]&lt;&gt;"",VLOOKUP(Table_dataReported[[#This Row],[unitText]],Table_unit[],2,FALSE),"")</f>
        <v/>
      </c>
      <c r="P481" t="str">
        <f>IF(Table_dataReported[[#This Row],[weightText]]&lt;&gt;"",VLOOKUP(Table_dataReported[[#This Row],[weightText]],Table_weight[],2,FALSE),"")</f>
        <v/>
      </c>
      <c r="R481" t="str">
        <f>IF(Table_dataReported[[#This Row],[methAnText]]&lt;&gt;"",VLOOKUP(Table_dataReported[[#This Row],[methAnText]],Table_methAn[],2,FALSE),"")</f>
        <v/>
      </c>
      <c r="AA481" t="str">
        <f>IF(Table_dataReported[[#This Row],[unitText2]]&lt;&gt;"",VLOOKUP(Table_dataReported[[#This Row],[unitText2]],Table_unit[],2,FALSE),"")</f>
        <v/>
      </c>
      <c r="AB481" t="str">
        <f>IF(Table_dataReported[[#This Row],[unitText2]]="%","dw","")</f>
        <v/>
      </c>
      <c r="AC481" t="str">
        <f>IF(Table_dataReported[[#This Row],[weightText2]]&lt;&gt;"",VLOOKUP(Table_dataReported[[#This Row],[weightText2]],Table_weight[],2,FALSE),"")</f>
        <v/>
      </c>
      <c r="AF481" t="str">
        <f>IF(Table_dataReported[[#This Row],[unitText3]]&lt;&gt;"",VLOOKUP(Table_dataReported[[#This Row],[unitText3]],Table_unit[],2,FALSE),"")</f>
        <v/>
      </c>
      <c r="AG481" t="str">
        <f>IF(Table_dataReported[[#This Row],[unitText3]]="%","dw","")</f>
        <v/>
      </c>
      <c r="AH481" t="str">
        <f>IF(Table_dataReported[[#This Row],[weightText3]]&lt;&gt;"",VLOOKUP(Table_dataReported[[#This Row],[weightText3]],Table_weight[],2,FALSE),"")</f>
        <v/>
      </c>
      <c r="AQ481" t="str">
        <f>IF(Table_dataReported[[#This Row],[sampleId]]&lt;&gt;"", IF(Table_dataReported[[#This Row],[recId]]="","Missing record identifier","OK"),"")</f>
        <v/>
      </c>
      <c r="AR481" t="str">
        <f>IF(Table_dataReported[[#This Row],[sampleId]]&lt;&gt;"", IF(Table_dataReported[[#This Row],[envComp]]="","Missing environmental compartment","OK"),"")</f>
        <v/>
      </c>
      <c r="AS481" t="str">
        <f>IF(Table_dataReported[[#This Row],[sampleId]]&lt;&gt;"", IF(Table_dataReported[[#This Row],[pristineLoc]]="","Missing pristine location","OK"),"")</f>
        <v/>
      </c>
      <c r="AT481" t="str">
        <f>IF(Table_dataReported[[#This Row],[sampleId]]&lt;&gt;"", IF(Table_dataReported[[#This Row],[sampleLocCM]]="","Missing sampling location","OK"),"")</f>
        <v/>
      </c>
      <c r="AU481" t="str">
        <f>IF(Table_dataReported[[#This Row],[sampleId]]&lt;&gt;"", IF(Table_dataReported[[#This Row],[sampleDate]]="","Missing sampling date","OK"),"")</f>
        <v/>
      </c>
      <c r="AV481" t="str">
        <f>IF(Table_dataReported[[#This Row],[sampleId]]&lt;&gt;"", IF(Table_dataReported[[#This Row],[traceElText]]="","Missing trace element","OK"),"")</f>
        <v/>
      </c>
      <c r="AW481" t="str">
        <f>IF(Table_dataReported[[#This Row],[sampleId]]&lt;&gt;"", IF(Table_dataReported[[#This Row],[specText]]="","Missing speciation","OK"),"")</f>
        <v/>
      </c>
      <c r="AX481" t="str">
        <f>IF(Table_dataReported[[#This Row],[sampleId]]&lt;&gt;"", IF(Table_dataReported[[#This Row],[conc]]="","Missing concentration","OK"),"")</f>
        <v/>
      </c>
      <c r="AY481" t="str">
        <f>IF(Table_dataReported[[#This Row],[sampleId]]&lt;&gt;"", IF(Table_dataReported[[#This Row],[conc]]="","Missing method of analysis","OK"),"")</f>
        <v/>
      </c>
    </row>
    <row r="482" spans="2:51" x14ac:dyDescent="0.45">
      <c r="B482" t="str">
        <f>IF(AND(Table_dataReported[[#This Row],[sampleId]]&lt;&gt;"",Table_dataReported[[#This Row],[specText]]&lt;&gt;""),_xlfn.CONCAT(Table_dataReported[[#This Row],[sampleId]],"_",Table_dataReported[[#This Row],[specText]]),"")</f>
        <v/>
      </c>
      <c r="I482" t="str">
        <f>IF(Table_dataReported[[#This Row],[traceElText]]&lt;&gt;"",VLOOKUP(Table_dataReported[[#This Row],[traceElText]],Table_traceEl[],2,FALSE),"")</f>
        <v/>
      </c>
      <c r="K482" t="str">
        <f>IF(Table_dataReported[[#This Row],[specText]]&lt;&gt;"",VLOOKUP(Table_dataReported[[#This Row],[specText]],Table_spec[],2,FALSE),"")</f>
        <v/>
      </c>
      <c r="N482" t="str">
        <f>IF(Table_dataReported[[#This Row],[unitText]]&lt;&gt;"",VLOOKUP(Table_dataReported[[#This Row],[unitText]],Table_unit[],2,FALSE),"")</f>
        <v/>
      </c>
      <c r="P482" t="str">
        <f>IF(Table_dataReported[[#This Row],[weightText]]&lt;&gt;"",VLOOKUP(Table_dataReported[[#This Row],[weightText]],Table_weight[],2,FALSE),"")</f>
        <v/>
      </c>
      <c r="R482" t="str">
        <f>IF(Table_dataReported[[#This Row],[methAnText]]&lt;&gt;"",VLOOKUP(Table_dataReported[[#This Row],[methAnText]],Table_methAn[],2,FALSE),"")</f>
        <v/>
      </c>
      <c r="AA482" t="str">
        <f>IF(Table_dataReported[[#This Row],[unitText2]]&lt;&gt;"",VLOOKUP(Table_dataReported[[#This Row],[unitText2]],Table_unit[],2,FALSE),"")</f>
        <v/>
      </c>
      <c r="AB482" t="str">
        <f>IF(Table_dataReported[[#This Row],[unitText2]]="%","dw","")</f>
        <v/>
      </c>
      <c r="AC482" t="str">
        <f>IF(Table_dataReported[[#This Row],[weightText2]]&lt;&gt;"",VLOOKUP(Table_dataReported[[#This Row],[weightText2]],Table_weight[],2,FALSE),"")</f>
        <v/>
      </c>
      <c r="AF482" t="str">
        <f>IF(Table_dataReported[[#This Row],[unitText3]]&lt;&gt;"",VLOOKUP(Table_dataReported[[#This Row],[unitText3]],Table_unit[],2,FALSE),"")</f>
        <v/>
      </c>
      <c r="AG482" t="str">
        <f>IF(Table_dataReported[[#This Row],[unitText3]]="%","dw","")</f>
        <v/>
      </c>
      <c r="AH482" t="str">
        <f>IF(Table_dataReported[[#This Row],[weightText3]]&lt;&gt;"",VLOOKUP(Table_dataReported[[#This Row],[weightText3]],Table_weight[],2,FALSE),"")</f>
        <v/>
      </c>
      <c r="AQ482" t="str">
        <f>IF(Table_dataReported[[#This Row],[sampleId]]&lt;&gt;"", IF(Table_dataReported[[#This Row],[recId]]="","Missing record identifier","OK"),"")</f>
        <v/>
      </c>
      <c r="AR482" t="str">
        <f>IF(Table_dataReported[[#This Row],[sampleId]]&lt;&gt;"", IF(Table_dataReported[[#This Row],[envComp]]="","Missing environmental compartment","OK"),"")</f>
        <v/>
      </c>
      <c r="AS482" t="str">
        <f>IF(Table_dataReported[[#This Row],[sampleId]]&lt;&gt;"", IF(Table_dataReported[[#This Row],[pristineLoc]]="","Missing pristine location","OK"),"")</f>
        <v/>
      </c>
      <c r="AT482" t="str">
        <f>IF(Table_dataReported[[#This Row],[sampleId]]&lt;&gt;"", IF(Table_dataReported[[#This Row],[sampleLocCM]]="","Missing sampling location","OK"),"")</f>
        <v/>
      </c>
      <c r="AU482" t="str">
        <f>IF(Table_dataReported[[#This Row],[sampleId]]&lt;&gt;"", IF(Table_dataReported[[#This Row],[sampleDate]]="","Missing sampling date","OK"),"")</f>
        <v/>
      </c>
      <c r="AV482" t="str">
        <f>IF(Table_dataReported[[#This Row],[sampleId]]&lt;&gt;"", IF(Table_dataReported[[#This Row],[traceElText]]="","Missing trace element","OK"),"")</f>
        <v/>
      </c>
      <c r="AW482" t="str">
        <f>IF(Table_dataReported[[#This Row],[sampleId]]&lt;&gt;"", IF(Table_dataReported[[#This Row],[specText]]="","Missing speciation","OK"),"")</f>
        <v/>
      </c>
      <c r="AX482" t="str">
        <f>IF(Table_dataReported[[#This Row],[sampleId]]&lt;&gt;"", IF(Table_dataReported[[#This Row],[conc]]="","Missing concentration","OK"),"")</f>
        <v/>
      </c>
      <c r="AY482" t="str">
        <f>IF(Table_dataReported[[#This Row],[sampleId]]&lt;&gt;"", IF(Table_dataReported[[#This Row],[conc]]="","Missing method of analysis","OK"),"")</f>
        <v/>
      </c>
    </row>
    <row r="483" spans="2:51" x14ac:dyDescent="0.45">
      <c r="B483" t="str">
        <f>IF(AND(Table_dataReported[[#This Row],[sampleId]]&lt;&gt;"",Table_dataReported[[#This Row],[specText]]&lt;&gt;""),_xlfn.CONCAT(Table_dataReported[[#This Row],[sampleId]],"_",Table_dataReported[[#This Row],[specText]]),"")</f>
        <v/>
      </c>
      <c r="I483" t="str">
        <f>IF(Table_dataReported[[#This Row],[traceElText]]&lt;&gt;"",VLOOKUP(Table_dataReported[[#This Row],[traceElText]],Table_traceEl[],2,FALSE),"")</f>
        <v/>
      </c>
      <c r="K483" t="str">
        <f>IF(Table_dataReported[[#This Row],[specText]]&lt;&gt;"",VLOOKUP(Table_dataReported[[#This Row],[specText]],Table_spec[],2,FALSE),"")</f>
        <v/>
      </c>
      <c r="N483" t="str">
        <f>IF(Table_dataReported[[#This Row],[unitText]]&lt;&gt;"",VLOOKUP(Table_dataReported[[#This Row],[unitText]],Table_unit[],2,FALSE),"")</f>
        <v/>
      </c>
      <c r="P483" t="str">
        <f>IF(Table_dataReported[[#This Row],[weightText]]&lt;&gt;"",VLOOKUP(Table_dataReported[[#This Row],[weightText]],Table_weight[],2,FALSE),"")</f>
        <v/>
      </c>
      <c r="R483" t="str">
        <f>IF(Table_dataReported[[#This Row],[methAnText]]&lt;&gt;"",VLOOKUP(Table_dataReported[[#This Row],[methAnText]],Table_methAn[],2,FALSE),"")</f>
        <v/>
      </c>
      <c r="AA483" t="str">
        <f>IF(Table_dataReported[[#This Row],[unitText2]]&lt;&gt;"",VLOOKUP(Table_dataReported[[#This Row],[unitText2]],Table_unit[],2,FALSE),"")</f>
        <v/>
      </c>
      <c r="AB483" t="str">
        <f>IF(Table_dataReported[[#This Row],[unitText2]]="%","dw","")</f>
        <v/>
      </c>
      <c r="AC483" t="str">
        <f>IF(Table_dataReported[[#This Row],[weightText2]]&lt;&gt;"",VLOOKUP(Table_dataReported[[#This Row],[weightText2]],Table_weight[],2,FALSE),"")</f>
        <v/>
      </c>
      <c r="AF483" t="str">
        <f>IF(Table_dataReported[[#This Row],[unitText3]]&lt;&gt;"",VLOOKUP(Table_dataReported[[#This Row],[unitText3]],Table_unit[],2,FALSE),"")</f>
        <v/>
      </c>
      <c r="AG483" t="str">
        <f>IF(Table_dataReported[[#This Row],[unitText3]]="%","dw","")</f>
        <v/>
      </c>
      <c r="AH483" t="str">
        <f>IF(Table_dataReported[[#This Row],[weightText3]]&lt;&gt;"",VLOOKUP(Table_dataReported[[#This Row],[weightText3]],Table_weight[],2,FALSE),"")</f>
        <v/>
      </c>
      <c r="AQ483" t="str">
        <f>IF(Table_dataReported[[#This Row],[sampleId]]&lt;&gt;"", IF(Table_dataReported[[#This Row],[recId]]="","Missing record identifier","OK"),"")</f>
        <v/>
      </c>
      <c r="AR483" t="str">
        <f>IF(Table_dataReported[[#This Row],[sampleId]]&lt;&gt;"", IF(Table_dataReported[[#This Row],[envComp]]="","Missing environmental compartment","OK"),"")</f>
        <v/>
      </c>
      <c r="AS483" t="str">
        <f>IF(Table_dataReported[[#This Row],[sampleId]]&lt;&gt;"", IF(Table_dataReported[[#This Row],[pristineLoc]]="","Missing pristine location","OK"),"")</f>
        <v/>
      </c>
      <c r="AT483" t="str">
        <f>IF(Table_dataReported[[#This Row],[sampleId]]&lt;&gt;"", IF(Table_dataReported[[#This Row],[sampleLocCM]]="","Missing sampling location","OK"),"")</f>
        <v/>
      </c>
      <c r="AU483" t="str">
        <f>IF(Table_dataReported[[#This Row],[sampleId]]&lt;&gt;"", IF(Table_dataReported[[#This Row],[sampleDate]]="","Missing sampling date","OK"),"")</f>
        <v/>
      </c>
      <c r="AV483" t="str">
        <f>IF(Table_dataReported[[#This Row],[sampleId]]&lt;&gt;"", IF(Table_dataReported[[#This Row],[traceElText]]="","Missing trace element","OK"),"")</f>
        <v/>
      </c>
      <c r="AW483" t="str">
        <f>IF(Table_dataReported[[#This Row],[sampleId]]&lt;&gt;"", IF(Table_dataReported[[#This Row],[specText]]="","Missing speciation","OK"),"")</f>
        <v/>
      </c>
      <c r="AX483" t="str">
        <f>IF(Table_dataReported[[#This Row],[sampleId]]&lt;&gt;"", IF(Table_dataReported[[#This Row],[conc]]="","Missing concentration","OK"),"")</f>
        <v/>
      </c>
      <c r="AY483" t="str">
        <f>IF(Table_dataReported[[#This Row],[sampleId]]&lt;&gt;"", IF(Table_dataReported[[#This Row],[conc]]="","Missing method of analysis","OK"),"")</f>
        <v/>
      </c>
    </row>
    <row r="484" spans="2:51" x14ac:dyDescent="0.45">
      <c r="B484" t="str">
        <f>IF(AND(Table_dataReported[[#This Row],[sampleId]]&lt;&gt;"",Table_dataReported[[#This Row],[specText]]&lt;&gt;""),_xlfn.CONCAT(Table_dataReported[[#This Row],[sampleId]],"_",Table_dataReported[[#This Row],[specText]]),"")</f>
        <v/>
      </c>
      <c r="I484" t="str">
        <f>IF(Table_dataReported[[#This Row],[traceElText]]&lt;&gt;"",VLOOKUP(Table_dataReported[[#This Row],[traceElText]],Table_traceEl[],2,FALSE),"")</f>
        <v/>
      </c>
      <c r="K484" t="str">
        <f>IF(Table_dataReported[[#This Row],[specText]]&lt;&gt;"",VLOOKUP(Table_dataReported[[#This Row],[specText]],Table_spec[],2,FALSE),"")</f>
        <v/>
      </c>
      <c r="N484" t="str">
        <f>IF(Table_dataReported[[#This Row],[unitText]]&lt;&gt;"",VLOOKUP(Table_dataReported[[#This Row],[unitText]],Table_unit[],2,FALSE),"")</f>
        <v/>
      </c>
      <c r="P484" t="str">
        <f>IF(Table_dataReported[[#This Row],[weightText]]&lt;&gt;"",VLOOKUP(Table_dataReported[[#This Row],[weightText]],Table_weight[],2,FALSE),"")</f>
        <v/>
      </c>
      <c r="R484" t="str">
        <f>IF(Table_dataReported[[#This Row],[methAnText]]&lt;&gt;"",VLOOKUP(Table_dataReported[[#This Row],[methAnText]],Table_methAn[],2,FALSE),"")</f>
        <v/>
      </c>
      <c r="AA484" t="str">
        <f>IF(Table_dataReported[[#This Row],[unitText2]]&lt;&gt;"",VLOOKUP(Table_dataReported[[#This Row],[unitText2]],Table_unit[],2,FALSE),"")</f>
        <v/>
      </c>
      <c r="AB484" t="str">
        <f>IF(Table_dataReported[[#This Row],[unitText2]]="%","dw","")</f>
        <v/>
      </c>
      <c r="AC484" t="str">
        <f>IF(Table_dataReported[[#This Row],[weightText2]]&lt;&gt;"",VLOOKUP(Table_dataReported[[#This Row],[weightText2]],Table_weight[],2,FALSE),"")</f>
        <v/>
      </c>
      <c r="AF484" t="str">
        <f>IF(Table_dataReported[[#This Row],[unitText3]]&lt;&gt;"",VLOOKUP(Table_dataReported[[#This Row],[unitText3]],Table_unit[],2,FALSE),"")</f>
        <v/>
      </c>
      <c r="AG484" t="str">
        <f>IF(Table_dataReported[[#This Row],[unitText3]]="%","dw","")</f>
        <v/>
      </c>
      <c r="AH484" t="str">
        <f>IF(Table_dataReported[[#This Row],[weightText3]]&lt;&gt;"",VLOOKUP(Table_dataReported[[#This Row],[weightText3]],Table_weight[],2,FALSE),"")</f>
        <v/>
      </c>
      <c r="AQ484" t="str">
        <f>IF(Table_dataReported[[#This Row],[sampleId]]&lt;&gt;"", IF(Table_dataReported[[#This Row],[recId]]="","Missing record identifier","OK"),"")</f>
        <v/>
      </c>
      <c r="AR484" t="str">
        <f>IF(Table_dataReported[[#This Row],[sampleId]]&lt;&gt;"", IF(Table_dataReported[[#This Row],[envComp]]="","Missing environmental compartment","OK"),"")</f>
        <v/>
      </c>
      <c r="AS484" t="str">
        <f>IF(Table_dataReported[[#This Row],[sampleId]]&lt;&gt;"", IF(Table_dataReported[[#This Row],[pristineLoc]]="","Missing pristine location","OK"),"")</f>
        <v/>
      </c>
      <c r="AT484" t="str">
        <f>IF(Table_dataReported[[#This Row],[sampleId]]&lt;&gt;"", IF(Table_dataReported[[#This Row],[sampleLocCM]]="","Missing sampling location","OK"),"")</f>
        <v/>
      </c>
      <c r="AU484" t="str">
        <f>IF(Table_dataReported[[#This Row],[sampleId]]&lt;&gt;"", IF(Table_dataReported[[#This Row],[sampleDate]]="","Missing sampling date","OK"),"")</f>
        <v/>
      </c>
      <c r="AV484" t="str">
        <f>IF(Table_dataReported[[#This Row],[sampleId]]&lt;&gt;"", IF(Table_dataReported[[#This Row],[traceElText]]="","Missing trace element","OK"),"")</f>
        <v/>
      </c>
      <c r="AW484" t="str">
        <f>IF(Table_dataReported[[#This Row],[sampleId]]&lt;&gt;"", IF(Table_dataReported[[#This Row],[specText]]="","Missing speciation","OK"),"")</f>
        <v/>
      </c>
      <c r="AX484" t="str">
        <f>IF(Table_dataReported[[#This Row],[sampleId]]&lt;&gt;"", IF(Table_dataReported[[#This Row],[conc]]="","Missing concentration","OK"),"")</f>
        <v/>
      </c>
      <c r="AY484" t="str">
        <f>IF(Table_dataReported[[#This Row],[sampleId]]&lt;&gt;"", IF(Table_dataReported[[#This Row],[conc]]="","Missing method of analysis","OK"),"")</f>
        <v/>
      </c>
    </row>
    <row r="485" spans="2:51" x14ac:dyDescent="0.45">
      <c r="B485" t="str">
        <f>IF(AND(Table_dataReported[[#This Row],[sampleId]]&lt;&gt;"",Table_dataReported[[#This Row],[specText]]&lt;&gt;""),_xlfn.CONCAT(Table_dataReported[[#This Row],[sampleId]],"_",Table_dataReported[[#This Row],[specText]]),"")</f>
        <v/>
      </c>
      <c r="I485" t="str">
        <f>IF(Table_dataReported[[#This Row],[traceElText]]&lt;&gt;"",VLOOKUP(Table_dataReported[[#This Row],[traceElText]],Table_traceEl[],2,FALSE),"")</f>
        <v/>
      </c>
      <c r="K485" t="str">
        <f>IF(Table_dataReported[[#This Row],[specText]]&lt;&gt;"",VLOOKUP(Table_dataReported[[#This Row],[specText]],Table_spec[],2,FALSE),"")</f>
        <v/>
      </c>
      <c r="N485" t="str">
        <f>IF(Table_dataReported[[#This Row],[unitText]]&lt;&gt;"",VLOOKUP(Table_dataReported[[#This Row],[unitText]],Table_unit[],2,FALSE),"")</f>
        <v/>
      </c>
      <c r="P485" t="str">
        <f>IF(Table_dataReported[[#This Row],[weightText]]&lt;&gt;"",VLOOKUP(Table_dataReported[[#This Row],[weightText]],Table_weight[],2,FALSE),"")</f>
        <v/>
      </c>
      <c r="R485" t="str">
        <f>IF(Table_dataReported[[#This Row],[methAnText]]&lt;&gt;"",VLOOKUP(Table_dataReported[[#This Row],[methAnText]],Table_methAn[],2,FALSE),"")</f>
        <v/>
      </c>
      <c r="AA485" t="str">
        <f>IF(Table_dataReported[[#This Row],[unitText2]]&lt;&gt;"",VLOOKUP(Table_dataReported[[#This Row],[unitText2]],Table_unit[],2,FALSE),"")</f>
        <v/>
      </c>
      <c r="AB485" t="str">
        <f>IF(Table_dataReported[[#This Row],[unitText2]]="%","dw","")</f>
        <v/>
      </c>
      <c r="AC485" t="str">
        <f>IF(Table_dataReported[[#This Row],[weightText2]]&lt;&gt;"",VLOOKUP(Table_dataReported[[#This Row],[weightText2]],Table_weight[],2,FALSE),"")</f>
        <v/>
      </c>
      <c r="AF485" t="str">
        <f>IF(Table_dataReported[[#This Row],[unitText3]]&lt;&gt;"",VLOOKUP(Table_dataReported[[#This Row],[unitText3]],Table_unit[],2,FALSE),"")</f>
        <v/>
      </c>
      <c r="AG485" t="str">
        <f>IF(Table_dataReported[[#This Row],[unitText3]]="%","dw","")</f>
        <v/>
      </c>
      <c r="AH485" t="str">
        <f>IF(Table_dataReported[[#This Row],[weightText3]]&lt;&gt;"",VLOOKUP(Table_dataReported[[#This Row],[weightText3]],Table_weight[],2,FALSE),"")</f>
        <v/>
      </c>
      <c r="AQ485" t="str">
        <f>IF(Table_dataReported[[#This Row],[sampleId]]&lt;&gt;"", IF(Table_dataReported[[#This Row],[recId]]="","Missing record identifier","OK"),"")</f>
        <v/>
      </c>
      <c r="AR485" t="str">
        <f>IF(Table_dataReported[[#This Row],[sampleId]]&lt;&gt;"", IF(Table_dataReported[[#This Row],[envComp]]="","Missing environmental compartment","OK"),"")</f>
        <v/>
      </c>
      <c r="AS485" t="str">
        <f>IF(Table_dataReported[[#This Row],[sampleId]]&lt;&gt;"", IF(Table_dataReported[[#This Row],[pristineLoc]]="","Missing pristine location","OK"),"")</f>
        <v/>
      </c>
      <c r="AT485" t="str">
        <f>IF(Table_dataReported[[#This Row],[sampleId]]&lt;&gt;"", IF(Table_dataReported[[#This Row],[sampleLocCM]]="","Missing sampling location","OK"),"")</f>
        <v/>
      </c>
      <c r="AU485" t="str">
        <f>IF(Table_dataReported[[#This Row],[sampleId]]&lt;&gt;"", IF(Table_dataReported[[#This Row],[sampleDate]]="","Missing sampling date","OK"),"")</f>
        <v/>
      </c>
      <c r="AV485" t="str">
        <f>IF(Table_dataReported[[#This Row],[sampleId]]&lt;&gt;"", IF(Table_dataReported[[#This Row],[traceElText]]="","Missing trace element","OK"),"")</f>
        <v/>
      </c>
      <c r="AW485" t="str">
        <f>IF(Table_dataReported[[#This Row],[sampleId]]&lt;&gt;"", IF(Table_dataReported[[#This Row],[specText]]="","Missing speciation","OK"),"")</f>
        <v/>
      </c>
      <c r="AX485" t="str">
        <f>IF(Table_dataReported[[#This Row],[sampleId]]&lt;&gt;"", IF(Table_dataReported[[#This Row],[conc]]="","Missing concentration","OK"),"")</f>
        <v/>
      </c>
      <c r="AY485" t="str">
        <f>IF(Table_dataReported[[#This Row],[sampleId]]&lt;&gt;"", IF(Table_dataReported[[#This Row],[conc]]="","Missing method of analysis","OK"),"")</f>
        <v/>
      </c>
    </row>
    <row r="486" spans="2:51" x14ac:dyDescent="0.45">
      <c r="B486" t="str">
        <f>IF(AND(Table_dataReported[[#This Row],[sampleId]]&lt;&gt;"",Table_dataReported[[#This Row],[specText]]&lt;&gt;""),_xlfn.CONCAT(Table_dataReported[[#This Row],[sampleId]],"_",Table_dataReported[[#This Row],[specText]]),"")</f>
        <v/>
      </c>
      <c r="I486" t="str">
        <f>IF(Table_dataReported[[#This Row],[traceElText]]&lt;&gt;"",VLOOKUP(Table_dataReported[[#This Row],[traceElText]],Table_traceEl[],2,FALSE),"")</f>
        <v/>
      </c>
      <c r="K486" t="str">
        <f>IF(Table_dataReported[[#This Row],[specText]]&lt;&gt;"",VLOOKUP(Table_dataReported[[#This Row],[specText]],Table_spec[],2,FALSE),"")</f>
        <v/>
      </c>
      <c r="N486" t="str">
        <f>IF(Table_dataReported[[#This Row],[unitText]]&lt;&gt;"",VLOOKUP(Table_dataReported[[#This Row],[unitText]],Table_unit[],2,FALSE),"")</f>
        <v/>
      </c>
      <c r="P486" t="str">
        <f>IF(Table_dataReported[[#This Row],[weightText]]&lt;&gt;"",VLOOKUP(Table_dataReported[[#This Row],[weightText]],Table_weight[],2,FALSE),"")</f>
        <v/>
      </c>
      <c r="R486" t="str">
        <f>IF(Table_dataReported[[#This Row],[methAnText]]&lt;&gt;"",VLOOKUP(Table_dataReported[[#This Row],[methAnText]],Table_methAn[],2,FALSE),"")</f>
        <v/>
      </c>
      <c r="AA486" t="str">
        <f>IF(Table_dataReported[[#This Row],[unitText2]]&lt;&gt;"",VLOOKUP(Table_dataReported[[#This Row],[unitText2]],Table_unit[],2,FALSE),"")</f>
        <v/>
      </c>
      <c r="AB486" t="str">
        <f>IF(Table_dataReported[[#This Row],[unitText2]]="%","dw","")</f>
        <v/>
      </c>
      <c r="AC486" t="str">
        <f>IF(Table_dataReported[[#This Row],[weightText2]]&lt;&gt;"",VLOOKUP(Table_dataReported[[#This Row],[weightText2]],Table_weight[],2,FALSE),"")</f>
        <v/>
      </c>
      <c r="AF486" t="str">
        <f>IF(Table_dataReported[[#This Row],[unitText3]]&lt;&gt;"",VLOOKUP(Table_dataReported[[#This Row],[unitText3]],Table_unit[],2,FALSE),"")</f>
        <v/>
      </c>
      <c r="AG486" t="str">
        <f>IF(Table_dataReported[[#This Row],[unitText3]]="%","dw","")</f>
        <v/>
      </c>
      <c r="AH486" t="str">
        <f>IF(Table_dataReported[[#This Row],[weightText3]]&lt;&gt;"",VLOOKUP(Table_dataReported[[#This Row],[weightText3]],Table_weight[],2,FALSE),"")</f>
        <v/>
      </c>
      <c r="AQ486" t="str">
        <f>IF(Table_dataReported[[#This Row],[sampleId]]&lt;&gt;"", IF(Table_dataReported[[#This Row],[recId]]="","Missing record identifier","OK"),"")</f>
        <v/>
      </c>
      <c r="AR486" t="str">
        <f>IF(Table_dataReported[[#This Row],[sampleId]]&lt;&gt;"", IF(Table_dataReported[[#This Row],[envComp]]="","Missing environmental compartment","OK"),"")</f>
        <v/>
      </c>
      <c r="AS486" t="str">
        <f>IF(Table_dataReported[[#This Row],[sampleId]]&lt;&gt;"", IF(Table_dataReported[[#This Row],[pristineLoc]]="","Missing pristine location","OK"),"")</f>
        <v/>
      </c>
      <c r="AT486" t="str">
        <f>IF(Table_dataReported[[#This Row],[sampleId]]&lt;&gt;"", IF(Table_dataReported[[#This Row],[sampleLocCM]]="","Missing sampling location","OK"),"")</f>
        <v/>
      </c>
      <c r="AU486" t="str">
        <f>IF(Table_dataReported[[#This Row],[sampleId]]&lt;&gt;"", IF(Table_dataReported[[#This Row],[sampleDate]]="","Missing sampling date","OK"),"")</f>
        <v/>
      </c>
      <c r="AV486" t="str">
        <f>IF(Table_dataReported[[#This Row],[sampleId]]&lt;&gt;"", IF(Table_dataReported[[#This Row],[traceElText]]="","Missing trace element","OK"),"")</f>
        <v/>
      </c>
      <c r="AW486" t="str">
        <f>IF(Table_dataReported[[#This Row],[sampleId]]&lt;&gt;"", IF(Table_dataReported[[#This Row],[specText]]="","Missing speciation","OK"),"")</f>
        <v/>
      </c>
      <c r="AX486" t="str">
        <f>IF(Table_dataReported[[#This Row],[sampleId]]&lt;&gt;"", IF(Table_dataReported[[#This Row],[conc]]="","Missing concentration","OK"),"")</f>
        <v/>
      </c>
      <c r="AY486" t="str">
        <f>IF(Table_dataReported[[#This Row],[sampleId]]&lt;&gt;"", IF(Table_dataReported[[#This Row],[conc]]="","Missing method of analysis","OK"),"")</f>
        <v/>
      </c>
    </row>
    <row r="487" spans="2:51" x14ac:dyDescent="0.45">
      <c r="B487" t="str">
        <f>IF(AND(Table_dataReported[[#This Row],[sampleId]]&lt;&gt;"",Table_dataReported[[#This Row],[specText]]&lt;&gt;""),_xlfn.CONCAT(Table_dataReported[[#This Row],[sampleId]],"_",Table_dataReported[[#This Row],[specText]]),"")</f>
        <v/>
      </c>
      <c r="I487" t="str">
        <f>IF(Table_dataReported[[#This Row],[traceElText]]&lt;&gt;"",VLOOKUP(Table_dataReported[[#This Row],[traceElText]],Table_traceEl[],2,FALSE),"")</f>
        <v/>
      </c>
      <c r="K487" t="str">
        <f>IF(Table_dataReported[[#This Row],[specText]]&lt;&gt;"",VLOOKUP(Table_dataReported[[#This Row],[specText]],Table_spec[],2,FALSE),"")</f>
        <v/>
      </c>
      <c r="N487" t="str">
        <f>IF(Table_dataReported[[#This Row],[unitText]]&lt;&gt;"",VLOOKUP(Table_dataReported[[#This Row],[unitText]],Table_unit[],2,FALSE),"")</f>
        <v/>
      </c>
      <c r="P487" t="str">
        <f>IF(Table_dataReported[[#This Row],[weightText]]&lt;&gt;"",VLOOKUP(Table_dataReported[[#This Row],[weightText]],Table_weight[],2,FALSE),"")</f>
        <v/>
      </c>
      <c r="R487" t="str">
        <f>IF(Table_dataReported[[#This Row],[methAnText]]&lt;&gt;"",VLOOKUP(Table_dataReported[[#This Row],[methAnText]],Table_methAn[],2,FALSE),"")</f>
        <v/>
      </c>
      <c r="AA487" t="str">
        <f>IF(Table_dataReported[[#This Row],[unitText2]]&lt;&gt;"",VLOOKUP(Table_dataReported[[#This Row],[unitText2]],Table_unit[],2,FALSE),"")</f>
        <v/>
      </c>
      <c r="AB487" t="str">
        <f>IF(Table_dataReported[[#This Row],[unitText2]]="%","dw","")</f>
        <v/>
      </c>
      <c r="AC487" t="str">
        <f>IF(Table_dataReported[[#This Row],[weightText2]]&lt;&gt;"",VLOOKUP(Table_dataReported[[#This Row],[weightText2]],Table_weight[],2,FALSE),"")</f>
        <v/>
      </c>
      <c r="AF487" t="str">
        <f>IF(Table_dataReported[[#This Row],[unitText3]]&lt;&gt;"",VLOOKUP(Table_dataReported[[#This Row],[unitText3]],Table_unit[],2,FALSE),"")</f>
        <v/>
      </c>
      <c r="AG487" t="str">
        <f>IF(Table_dataReported[[#This Row],[unitText3]]="%","dw","")</f>
        <v/>
      </c>
      <c r="AH487" t="str">
        <f>IF(Table_dataReported[[#This Row],[weightText3]]&lt;&gt;"",VLOOKUP(Table_dataReported[[#This Row],[weightText3]],Table_weight[],2,FALSE),"")</f>
        <v/>
      </c>
      <c r="AQ487" t="str">
        <f>IF(Table_dataReported[[#This Row],[sampleId]]&lt;&gt;"", IF(Table_dataReported[[#This Row],[recId]]="","Missing record identifier","OK"),"")</f>
        <v/>
      </c>
      <c r="AR487" t="str">
        <f>IF(Table_dataReported[[#This Row],[sampleId]]&lt;&gt;"", IF(Table_dataReported[[#This Row],[envComp]]="","Missing environmental compartment","OK"),"")</f>
        <v/>
      </c>
      <c r="AS487" t="str">
        <f>IF(Table_dataReported[[#This Row],[sampleId]]&lt;&gt;"", IF(Table_dataReported[[#This Row],[pristineLoc]]="","Missing pristine location","OK"),"")</f>
        <v/>
      </c>
      <c r="AT487" t="str">
        <f>IF(Table_dataReported[[#This Row],[sampleId]]&lt;&gt;"", IF(Table_dataReported[[#This Row],[sampleLocCM]]="","Missing sampling location","OK"),"")</f>
        <v/>
      </c>
      <c r="AU487" t="str">
        <f>IF(Table_dataReported[[#This Row],[sampleId]]&lt;&gt;"", IF(Table_dataReported[[#This Row],[sampleDate]]="","Missing sampling date","OK"),"")</f>
        <v/>
      </c>
      <c r="AV487" t="str">
        <f>IF(Table_dataReported[[#This Row],[sampleId]]&lt;&gt;"", IF(Table_dataReported[[#This Row],[traceElText]]="","Missing trace element","OK"),"")</f>
        <v/>
      </c>
      <c r="AW487" t="str">
        <f>IF(Table_dataReported[[#This Row],[sampleId]]&lt;&gt;"", IF(Table_dataReported[[#This Row],[specText]]="","Missing speciation","OK"),"")</f>
        <v/>
      </c>
      <c r="AX487" t="str">
        <f>IF(Table_dataReported[[#This Row],[sampleId]]&lt;&gt;"", IF(Table_dataReported[[#This Row],[conc]]="","Missing concentration","OK"),"")</f>
        <v/>
      </c>
      <c r="AY487" t="str">
        <f>IF(Table_dataReported[[#This Row],[sampleId]]&lt;&gt;"", IF(Table_dataReported[[#This Row],[conc]]="","Missing method of analysis","OK"),"")</f>
        <v/>
      </c>
    </row>
    <row r="488" spans="2:51" x14ac:dyDescent="0.45">
      <c r="B488" t="str">
        <f>IF(AND(Table_dataReported[[#This Row],[sampleId]]&lt;&gt;"",Table_dataReported[[#This Row],[specText]]&lt;&gt;""),_xlfn.CONCAT(Table_dataReported[[#This Row],[sampleId]],"_",Table_dataReported[[#This Row],[specText]]),"")</f>
        <v/>
      </c>
      <c r="I488" t="str">
        <f>IF(Table_dataReported[[#This Row],[traceElText]]&lt;&gt;"",VLOOKUP(Table_dataReported[[#This Row],[traceElText]],Table_traceEl[],2,FALSE),"")</f>
        <v/>
      </c>
      <c r="K488" t="str">
        <f>IF(Table_dataReported[[#This Row],[specText]]&lt;&gt;"",VLOOKUP(Table_dataReported[[#This Row],[specText]],Table_spec[],2,FALSE),"")</f>
        <v/>
      </c>
      <c r="N488" t="str">
        <f>IF(Table_dataReported[[#This Row],[unitText]]&lt;&gt;"",VLOOKUP(Table_dataReported[[#This Row],[unitText]],Table_unit[],2,FALSE),"")</f>
        <v/>
      </c>
      <c r="P488" t="str">
        <f>IF(Table_dataReported[[#This Row],[weightText]]&lt;&gt;"",VLOOKUP(Table_dataReported[[#This Row],[weightText]],Table_weight[],2,FALSE),"")</f>
        <v/>
      </c>
      <c r="R488" t="str">
        <f>IF(Table_dataReported[[#This Row],[methAnText]]&lt;&gt;"",VLOOKUP(Table_dataReported[[#This Row],[methAnText]],Table_methAn[],2,FALSE),"")</f>
        <v/>
      </c>
      <c r="AA488" t="str">
        <f>IF(Table_dataReported[[#This Row],[unitText2]]&lt;&gt;"",VLOOKUP(Table_dataReported[[#This Row],[unitText2]],Table_unit[],2,FALSE),"")</f>
        <v/>
      </c>
      <c r="AB488" t="str">
        <f>IF(Table_dataReported[[#This Row],[unitText2]]="%","dw","")</f>
        <v/>
      </c>
      <c r="AC488" t="str">
        <f>IF(Table_dataReported[[#This Row],[weightText2]]&lt;&gt;"",VLOOKUP(Table_dataReported[[#This Row],[weightText2]],Table_weight[],2,FALSE),"")</f>
        <v/>
      </c>
      <c r="AF488" t="str">
        <f>IF(Table_dataReported[[#This Row],[unitText3]]&lt;&gt;"",VLOOKUP(Table_dataReported[[#This Row],[unitText3]],Table_unit[],2,FALSE),"")</f>
        <v/>
      </c>
      <c r="AG488" t="str">
        <f>IF(Table_dataReported[[#This Row],[unitText3]]="%","dw","")</f>
        <v/>
      </c>
      <c r="AH488" t="str">
        <f>IF(Table_dataReported[[#This Row],[weightText3]]&lt;&gt;"",VLOOKUP(Table_dataReported[[#This Row],[weightText3]],Table_weight[],2,FALSE),"")</f>
        <v/>
      </c>
      <c r="AQ488" t="str">
        <f>IF(Table_dataReported[[#This Row],[sampleId]]&lt;&gt;"", IF(Table_dataReported[[#This Row],[recId]]="","Missing record identifier","OK"),"")</f>
        <v/>
      </c>
      <c r="AR488" t="str">
        <f>IF(Table_dataReported[[#This Row],[sampleId]]&lt;&gt;"", IF(Table_dataReported[[#This Row],[envComp]]="","Missing environmental compartment","OK"),"")</f>
        <v/>
      </c>
      <c r="AS488" t="str">
        <f>IF(Table_dataReported[[#This Row],[sampleId]]&lt;&gt;"", IF(Table_dataReported[[#This Row],[pristineLoc]]="","Missing pristine location","OK"),"")</f>
        <v/>
      </c>
      <c r="AT488" t="str">
        <f>IF(Table_dataReported[[#This Row],[sampleId]]&lt;&gt;"", IF(Table_dataReported[[#This Row],[sampleLocCM]]="","Missing sampling location","OK"),"")</f>
        <v/>
      </c>
      <c r="AU488" t="str">
        <f>IF(Table_dataReported[[#This Row],[sampleId]]&lt;&gt;"", IF(Table_dataReported[[#This Row],[sampleDate]]="","Missing sampling date","OK"),"")</f>
        <v/>
      </c>
      <c r="AV488" t="str">
        <f>IF(Table_dataReported[[#This Row],[sampleId]]&lt;&gt;"", IF(Table_dataReported[[#This Row],[traceElText]]="","Missing trace element","OK"),"")</f>
        <v/>
      </c>
      <c r="AW488" t="str">
        <f>IF(Table_dataReported[[#This Row],[sampleId]]&lt;&gt;"", IF(Table_dataReported[[#This Row],[specText]]="","Missing speciation","OK"),"")</f>
        <v/>
      </c>
      <c r="AX488" t="str">
        <f>IF(Table_dataReported[[#This Row],[sampleId]]&lt;&gt;"", IF(Table_dataReported[[#This Row],[conc]]="","Missing concentration","OK"),"")</f>
        <v/>
      </c>
      <c r="AY488" t="str">
        <f>IF(Table_dataReported[[#This Row],[sampleId]]&lt;&gt;"", IF(Table_dataReported[[#This Row],[conc]]="","Missing method of analysis","OK"),"")</f>
        <v/>
      </c>
    </row>
    <row r="489" spans="2:51" x14ac:dyDescent="0.45">
      <c r="B489" t="str">
        <f>IF(AND(Table_dataReported[[#This Row],[sampleId]]&lt;&gt;"",Table_dataReported[[#This Row],[specText]]&lt;&gt;""),_xlfn.CONCAT(Table_dataReported[[#This Row],[sampleId]],"_",Table_dataReported[[#This Row],[specText]]),"")</f>
        <v/>
      </c>
      <c r="I489" t="str">
        <f>IF(Table_dataReported[[#This Row],[traceElText]]&lt;&gt;"",VLOOKUP(Table_dataReported[[#This Row],[traceElText]],Table_traceEl[],2,FALSE),"")</f>
        <v/>
      </c>
      <c r="K489" t="str">
        <f>IF(Table_dataReported[[#This Row],[specText]]&lt;&gt;"",VLOOKUP(Table_dataReported[[#This Row],[specText]],Table_spec[],2,FALSE),"")</f>
        <v/>
      </c>
      <c r="N489" t="str">
        <f>IF(Table_dataReported[[#This Row],[unitText]]&lt;&gt;"",VLOOKUP(Table_dataReported[[#This Row],[unitText]],Table_unit[],2,FALSE),"")</f>
        <v/>
      </c>
      <c r="P489" t="str">
        <f>IF(Table_dataReported[[#This Row],[weightText]]&lt;&gt;"",VLOOKUP(Table_dataReported[[#This Row],[weightText]],Table_weight[],2,FALSE),"")</f>
        <v/>
      </c>
      <c r="R489" t="str">
        <f>IF(Table_dataReported[[#This Row],[methAnText]]&lt;&gt;"",VLOOKUP(Table_dataReported[[#This Row],[methAnText]],Table_methAn[],2,FALSE),"")</f>
        <v/>
      </c>
      <c r="AA489" t="str">
        <f>IF(Table_dataReported[[#This Row],[unitText2]]&lt;&gt;"",VLOOKUP(Table_dataReported[[#This Row],[unitText2]],Table_unit[],2,FALSE),"")</f>
        <v/>
      </c>
      <c r="AB489" t="str">
        <f>IF(Table_dataReported[[#This Row],[unitText2]]="%","dw","")</f>
        <v/>
      </c>
      <c r="AC489" t="str">
        <f>IF(Table_dataReported[[#This Row],[weightText2]]&lt;&gt;"",VLOOKUP(Table_dataReported[[#This Row],[weightText2]],Table_weight[],2,FALSE),"")</f>
        <v/>
      </c>
      <c r="AF489" t="str">
        <f>IF(Table_dataReported[[#This Row],[unitText3]]&lt;&gt;"",VLOOKUP(Table_dataReported[[#This Row],[unitText3]],Table_unit[],2,FALSE),"")</f>
        <v/>
      </c>
      <c r="AG489" t="str">
        <f>IF(Table_dataReported[[#This Row],[unitText3]]="%","dw","")</f>
        <v/>
      </c>
      <c r="AH489" t="str">
        <f>IF(Table_dataReported[[#This Row],[weightText3]]&lt;&gt;"",VLOOKUP(Table_dataReported[[#This Row],[weightText3]],Table_weight[],2,FALSE),"")</f>
        <v/>
      </c>
      <c r="AQ489" t="str">
        <f>IF(Table_dataReported[[#This Row],[sampleId]]&lt;&gt;"", IF(Table_dataReported[[#This Row],[recId]]="","Missing record identifier","OK"),"")</f>
        <v/>
      </c>
      <c r="AR489" t="str">
        <f>IF(Table_dataReported[[#This Row],[sampleId]]&lt;&gt;"", IF(Table_dataReported[[#This Row],[envComp]]="","Missing environmental compartment","OK"),"")</f>
        <v/>
      </c>
      <c r="AS489" t="str">
        <f>IF(Table_dataReported[[#This Row],[sampleId]]&lt;&gt;"", IF(Table_dataReported[[#This Row],[pristineLoc]]="","Missing pristine location","OK"),"")</f>
        <v/>
      </c>
      <c r="AT489" t="str">
        <f>IF(Table_dataReported[[#This Row],[sampleId]]&lt;&gt;"", IF(Table_dataReported[[#This Row],[sampleLocCM]]="","Missing sampling location","OK"),"")</f>
        <v/>
      </c>
      <c r="AU489" t="str">
        <f>IF(Table_dataReported[[#This Row],[sampleId]]&lt;&gt;"", IF(Table_dataReported[[#This Row],[sampleDate]]="","Missing sampling date","OK"),"")</f>
        <v/>
      </c>
      <c r="AV489" t="str">
        <f>IF(Table_dataReported[[#This Row],[sampleId]]&lt;&gt;"", IF(Table_dataReported[[#This Row],[traceElText]]="","Missing trace element","OK"),"")</f>
        <v/>
      </c>
      <c r="AW489" t="str">
        <f>IF(Table_dataReported[[#This Row],[sampleId]]&lt;&gt;"", IF(Table_dataReported[[#This Row],[specText]]="","Missing speciation","OK"),"")</f>
        <v/>
      </c>
      <c r="AX489" t="str">
        <f>IF(Table_dataReported[[#This Row],[sampleId]]&lt;&gt;"", IF(Table_dataReported[[#This Row],[conc]]="","Missing concentration","OK"),"")</f>
        <v/>
      </c>
      <c r="AY489" t="str">
        <f>IF(Table_dataReported[[#This Row],[sampleId]]&lt;&gt;"", IF(Table_dataReported[[#This Row],[conc]]="","Missing method of analysis","OK"),"")</f>
        <v/>
      </c>
    </row>
    <row r="490" spans="2:51" x14ac:dyDescent="0.45">
      <c r="B490" t="str">
        <f>IF(AND(Table_dataReported[[#This Row],[sampleId]]&lt;&gt;"",Table_dataReported[[#This Row],[specText]]&lt;&gt;""),_xlfn.CONCAT(Table_dataReported[[#This Row],[sampleId]],"_",Table_dataReported[[#This Row],[specText]]),"")</f>
        <v/>
      </c>
      <c r="I490" t="str">
        <f>IF(Table_dataReported[[#This Row],[traceElText]]&lt;&gt;"",VLOOKUP(Table_dataReported[[#This Row],[traceElText]],Table_traceEl[],2,FALSE),"")</f>
        <v/>
      </c>
      <c r="K490" t="str">
        <f>IF(Table_dataReported[[#This Row],[specText]]&lt;&gt;"",VLOOKUP(Table_dataReported[[#This Row],[specText]],Table_spec[],2,FALSE),"")</f>
        <v/>
      </c>
      <c r="N490" t="str">
        <f>IF(Table_dataReported[[#This Row],[unitText]]&lt;&gt;"",VLOOKUP(Table_dataReported[[#This Row],[unitText]],Table_unit[],2,FALSE),"")</f>
        <v/>
      </c>
      <c r="P490" t="str">
        <f>IF(Table_dataReported[[#This Row],[weightText]]&lt;&gt;"",VLOOKUP(Table_dataReported[[#This Row],[weightText]],Table_weight[],2,FALSE),"")</f>
        <v/>
      </c>
      <c r="R490" t="str">
        <f>IF(Table_dataReported[[#This Row],[methAnText]]&lt;&gt;"",VLOOKUP(Table_dataReported[[#This Row],[methAnText]],Table_methAn[],2,FALSE),"")</f>
        <v/>
      </c>
      <c r="AA490" t="str">
        <f>IF(Table_dataReported[[#This Row],[unitText2]]&lt;&gt;"",VLOOKUP(Table_dataReported[[#This Row],[unitText2]],Table_unit[],2,FALSE),"")</f>
        <v/>
      </c>
      <c r="AB490" t="str">
        <f>IF(Table_dataReported[[#This Row],[unitText2]]="%","dw","")</f>
        <v/>
      </c>
      <c r="AC490" t="str">
        <f>IF(Table_dataReported[[#This Row],[weightText2]]&lt;&gt;"",VLOOKUP(Table_dataReported[[#This Row],[weightText2]],Table_weight[],2,FALSE),"")</f>
        <v/>
      </c>
      <c r="AF490" t="str">
        <f>IF(Table_dataReported[[#This Row],[unitText3]]&lt;&gt;"",VLOOKUP(Table_dataReported[[#This Row],[unitText3]],Table_unit[],2,FALSE),"")</f>
        <v/>
      </c>
      <c r="AG490" t="str">
        <f>IF(Table_dataReported[[#This Row],[unitText3]]="%","dw","")</f>
        <v/>
      </c>
      <c r="AH490" t="str">
        <f>IF(Table_dataReported[[#This Row],[weightText3]]&lt;&gt;"",VLOOKUP(Table_dataReported[[#This Row],[weightText3]],Table_weight[],2,FALSE),"")</f>
        <v/>
      </c>
      <c r="AQ490" t="str">
        <f>IF(Table_dataReported[[#This Row],[sampleId]]&lt;&gt;"", IF(Table_dataReported[[#This Row],[recId]]="","Missing record identifier","OK"),"")</f>
        <v/>
      </c>
      <c r="AR490" t="str">
        <f>IF(Table_dataReported[[#This Row],[sampleId]]&lt;&gt;"", IF(Table_dataReported[[#This Row],[envComp]]="","Missing environmental compartment","OK"),"")</f>
        <v/>
      </c>
      <c r="AS490" t="str">
        <f>IF(Table_dataReported[[#This Row],[sampleId]]&lt;&gt;"", IF(Table_dataReported[[#This Row],[pristineLoc]]="","Missing pristine location","OK"),"")</f>
        <v/>
      </c>
      <c r="AT490" t="str">
        <f>IF(Table_dataReported[[#This Row],[sampleId]]&lt;&gt;"", IF(Table_dataReported[[#This Row],[sampleLocCM]]="","Missing sampling location","OK"),"")</f>
        <v/>
      </c>
      <c r="AU490" t="str">
        <f>IF(Table_dataReported[[#This Row],[sampleId]]&lt;&gt;"", IF(Table_dataReported[[#This Row],[sampleDate]]="","Missing sampling date","OK"),"")</f>
        <v/>
      </c>
      <c r="AV490" t="str">
        <f>IF(Table_dataReported[[#This Row],[sampleId]]&lt;&gt;"", IF(Table_dataReported[[#This Row],[traceElText]]="","Missing trace element","OK"),"")</f>
        <v/>
      </c>
      <c r="AW490" t="str">
        <f>IF(Table_dataReported[[#This Row],[sampleId]]&lt;&gt;"", IF(Table_dataReported[[#This Row],[specText]]="","Missing speciation","OK"),"")</f>
        <v/>
      </c>
      <c r="AX490" t="str">
        <f>IF(Table_dataReported[[#This Row],[sampleId]]&lt;&gt;"", IF(Table_dataReported[[#This Row],[conc]]="","Missing concentration","OK"),"")</f>
        <v/>
      </c>
      <c r="AY490" t="str">
        <f>IF(Table_dataReported[[#This Row],[sampleId]]&lt;&gt;"", IF(Table_dataReported[[#This Row],[conc]]="","Missing method of analysis","OK"),"")</f>
        <v/>
      </c>
    </row>
    <row r="491" spans="2:51" x14ac:dyDescent="0.45">
      <c r="B491" t="str">
        <f>IF(AND(Table_dataReported[[#This Row],[sampleId]]&lt;&gt;"",Table_dataReported[[#This Row],[specText]]&lt;&gt;""),_xlfn.CONCAT(Table_dataReported[[#This Row],[sampleId]],"_",Table_dataReported[[#This Row],[specText]]),"")</f>
        <v/>
      </c>
      <c r="I491" t="str">
        <f>IF(Table_dataReported[[#This Row],[traceElText]]&lt;&gt;"",VLOOKUP(Table_dataReported[[#This Row],[traceElText]],Table_traceEl[],2,FALSE),"")</f>
        <v/>
      </c>
      <c r="K491" t="str">
        <f>IF(Table_dataReported[[#This Row],[specText]]&lt;&gt;"",VLOOKUP(Table_dataReported[[#This Row],[specText]],Table_spec[],2,FALSE),"")</f>
        <v/>
      </c>
      <c r="N491" t="str">
        <f>IF(Table_dataReported[[#This Row],[unitText]]&lt;&gt;"",VLOOKUP(Table_dataReported[[#This Row],[unitText]],Table_unit[],2,FALSE),"")</f>
        <v/>
      </c>
      <c r="P491" t="str">
        <f>IF(Table_dataReported[[#This Row],[weightText]]&lt;&gt;"",VLOOKUP(Table_dataReported[[#This Row],[weightText]],Table_weight[],2,FALSE),"")</f>
        <v/>
      </c>
      <c r="R491" t="str">
        <f>IF(Table_dataReported[[#This Row],[methAnText]]&lt;&gt;"",VLOOKUP(Table_dataReported[[#This Row],[methAnText]],Table_methAn[],2,FALSE),"")</f>
        <v/>
      </c>
      <c r="AA491" t="str">
        <f>IF(Table_dataReported[[#This Row],[unitText2]]&lt;&gt;"",VLOOKUP(Table_dataReported[[#This Row],[unitText2]],Table_unit[],2,FALSE),"")</f>
        <v/>
      </c>
      <c r="AB491" t="str">
        <f>IF(Table_dataReported[[#This Row],[unitText2]]="%","dw","")</f>
        <v/>
      </c>
      <c r="AC491" t="str">
        <f>IF(Table_dataReported[[#This Row],[weightText2]]&lt;&gt;"",VLOOKUP(Table_dataReported[[#This Row],[weightText2]],Table_weight[],2,FALSE),"")</f>
        <v/>
      </c>
      <c r="AF491" t="str">
        <f>IF(Table_dataReported[[#This Row],[unitText3]]&lt;&gt;"",VLOOKUP(Table_dataReported[[#This Row],[unitText3]],Table_unit[],2,FALSE),"")</f>
        <v/>
      </c>
      <c r="AG491" t="str">
        <f>IF(Table_dataReported[[#This Row],[unitText3]]="%","dw","")</f>
        <v/>
      </c>
      <c r="AH491" t="str">
        <f>IF(Table_dataReported[[#This Row],[weightText3]]&lt;&gt;"",VLOOKUP(Table_dataReported[[#This Row],[weightText3]],Table_weight[],2,FALSE),"")</f>
        <v/>
      </c>
      <c r="AQ491" t="str">
        <f>IF(Table_dataReported[[#This Row],[sampleId]]&lt;&gt;"", IF(Table_dataReported[[#This Row],[recId]]="","Missing record identifier","OK"),"")</f>
        <v/>
      </c>
      <c r="AR491" t="str">
        <f>IF(Table_dataReported[[#This Row],[sampleId]]&lt;&gt;"", IF(Table_dataReported[[#This Row],[envComp]]="","Missing environmental compartment","OK"),"")</f>
        <v/>
      </c>
      <c r="AS491" t="str">
        <f>IF(Table_dataReported[[#This Row],[sampleId]]&lt;&gt;"", IF(Table_dataReported[[#This Row],[pristineLoc]]="","Missing pristine location","OK"),"")</f>
        <v/>
      </c>
      <c r="AT491" t="str">
        <f>IF(Table_dataReported[[#This Row],[sampleId]]&lt;&gt;"", IF(Table_dataReported[[#This Row],[sampleLocCM]]="","Missing sampling location","OK"),"")</f>
        <v/>
      </c>
      <c r="AU491" t="str">
        <f>IF(Table_dataReported[[#This Row],[sampleId]]&lt;&gt;"", IF(Table_dataReported[[#This Row],[sampleDate]]="","Missing sampling date","OK"),"")</f>
        <v/>
      </c>
      <c r="AV491" t="str">
        <f>IF(Table_dataReported[[#This Row],[sampleId]]&lt;&gt;"", IF(Table_dataReported[[#This Row],[traceElText]]="","Missing trace element","OK"),"")</f>
        <v/>
      </c>
      <c r="AW491" t="str">
        <f>IF(Table_dataReported[[#This Row],[sampleId]]&lt;&gt;"", IF(Table_dataReported[[#This Row],[specText]]="","Missing speciation","OK"),"")</f>
        <v/>
      </c>
      <c r="AX491" t="str">
        <f>IF(Table_dataReported[[#This Row],[sampleId]]&lt;&gt;"", IF(Table_dataReported[[#This Row],[conc]]="","Missing concentration","OK"),"")</f>
        <v/>
      </c>
      <c r="AY491" t="str">
        <f>IF(Table_dataReported[[#This Row],[sampleId]]&lt;&gt;"", IF(Table_dataReported[[#This Row],[conc]]="","Missing method of analysis","OK"),"")</f>
        <v/>
      </c>
    </row>
    <row r="492" spans="2:51" x14ac:dyDescent="0.45">
      <c r="B492" t="str">
        <f>IF(AND(Table_dataReported[[#This Row],[sampleId]]&lt;&gt;"",Table_dataReported[[#This Row],[specText]]&lt;&gt;""),_xlfn.CONCAT(Table_dataReported[[#This Row],[sampleId]],"_",Table_dataReported[[#This Row],[specText]]),"")</f>
        <v/>
      </c>
      <c r="I492" t="str">
        <f>IF(Table_dataReported[[#This Row],[traceElText]]&lt;&gt;"",VLOOKUP(Table_dataReported[[#This Row],[traceElText]],Table_traceEl[],2,FALSE),"")</f>
        <v/>
      </c>
      <c r="K492" t="str">
        <f>IF(Table_dataReported[[#This Row],[specText]]&lt;&gt;"",VLOOKUP(Table_dataReported[[#This Row],[specText]],Table_spec[],2,FALSE),"")</f>
        <v/>
      </c>
      <c r="N492" t="str">
        <f>IF(Table_dataReported[[#This Row],[unitText]]&lt;&gt;"",VLOOKUP(Table_dataReported[[#This Row],[unitText]],Table_unit[],2,FALSE),"")</f>
        <v/>
      </c>
      <c r="P492" t="str">
        <f>IF(Table_dataReported[[#This Row],[weightText]]&lt;&gt;"",VLOOKUP(Table_dataReported[[#This Row],[weightText]],Table_weight[],2,FALSE),"")</f>
        <v/>
      </c>
      <c r="R492" t="str">
        <f>IF(Table_dataReported[[#This Row],[methAnText]]&lt;&gt;"",VLOOKUP(Table_dataReported[[#This Row],[methAnText]],Table_methAn[],2,FALSE),"")</f>
        <v/>
      </c>
      <c r="AA492" t="str">
        <f>IF(Table_dataReported[[#This Row],[unitText2]]&lt;&gt;"",VLOOKUP(Table_dataReported[[#This Row],[unitText2]],Table_unit[],2,FALSE),"")</f>
        <v/>
      </c>
      <c r="AB492" t="str">
        <f>IF(Table_dataReported[[#This Row],[unitText2]]="%","dw","")</f>
        <v/>
      </c>
      <c r="AC492" t="str">
        <f>IF(Table_dataReported[[#This Row],[weightText2]]&lt;&gt;"",VLOOKUP(Table_dataReported[[#This Row],[weightText2]],Table_weight[],2,FALSE),"")</f>
        <v/>
      </c>
      <c r="AF492" t="str">
        <f>IF(Table_dataReported[[#This Row],[unitText3]]&lt;&gt;"",VLOOKUP(Table_dataReported[[#This Row],[unitText3]],Table_unit[],2,FALSE),"")</f>
        <v/>
      </c>
      <c r="AG492" t="str">
        <f>IF(Table_dataReported[[#This Row],[unitText3]]="%","dw","")</f>
        <v/>
      </c>
      <c r="AH492" t="str">
        <f>IF(Table_dataReported[[#This Row],[weightText3]]&lt;&gt;"",VLOOKUP(Table_dataReported[[#This Row],[weightText3]],Table_weight[],2,FALSE),"")</f>
        <v/>
      </c>
      <c r="AQ492" t="str">
        <f>IF(Table_dataReported[[#This Row],[sampleId]]&lt;&gt;"", IF(Table_dataReported[[#This Row],[recId]]="","Missing record identifier","OK"),"")</f>
        <v/>
      </c>
      <c r="AR492" t="str">
        <f>IF(Table_dataReported[[#This Row],[sampleId]]&lt;&gt;"", IF(Table_dataReported[[#This Row],[envComp]]="","Missing environmental compartment","OK"),"")</f>
        <v/>
      </c>
      <c r="AS492" t="str">
        <f>IF(Table_dataReported[[#This Row],[sampleId]]&lt;&gt;"", IF(Table_dataReported[[#This Row],[pristineLoc]]="","Missing pristine location","OK"),"")</f>
        <v/>
      </c>
      <c r="AT492" t="str">
        <f>IF(Table_dataReported[[#This Row],[sampleId]]&lt;&gt;"", IF(Table_dataReported[[#This Row],[sampleLocCM]]="","Missing sampling location","OK"),"")</f>
        <v/>
      </c>
      <c r="AU492" t="str">
        <f>IF(Table_dataReported[[#This Row],[sampleId]]&lt;&gt;"", IF(Table_dataReported[[#This Row],[sampleDate]]="","Missing sampling date","OK"),"")</f>
        <v/>
      </c>
      <c r="AV492" t="str">
        <f>IF(Table_dataReported[[#This Row],[sampleId]]&lt;&gt;"", IF(Table_dataReported[[#This Row],[traceElText]]="","Missing trace element","OK"),"")</f>
        <v/>
      </c>
      <c r="AW492" t="str">
        <f>IF(Table_dataReported[[#This Row],[sampleId]]&lt;&gt;"", IF(Table_dataReported[[#This Row],[specText]]="","Missing speciation","OK"),"")</f>
        <v/>
      </c>
      <c r="AX492" t="str">
        <f>IF(Table_dataReported[[#This Row],[sampleId]]&lt;&gt;"", IF(Table_dataReported[[#This Row],[conc]]="","Missing concentration","OK"),"")</f>
        <v/>
      </c>
      <c r="AY492" t="str">
        <f>IF(Table_dataReported[[#This Row],[sampleId]]&lt;&gt;"", IF(Table_dataReported[[#This Row],[conc]]="","Missing method of analysis","OK"),"")</f>
        <v/>
      </c>
    </row>
    <row r="493" spans="2:51" x14ac:dyDescent="0.45">
      <c r="B493" t="str">
        <f>IF(AND(Table_dataReported[[#This Row],[sampleId]]&lt;&gt;"",Table_dataReported[[#This Row],[specText]]&lt;&gt;""),_xlfn.CONCAT(Table_dataReported[[#This Row],[sampleId]],"_",Table_dataReported[[#This Row],[specText]]),"")</f>
        <v/>
      </c>
      <c r="I493" t="str">
        <f>IF(Table_dataReported[[#This Row],[traceElText]]&lt;&gt;"",VLOOKUP(Table_dataReported[[#This Row],[traceElText]],Table_traceEl[],2,FALSE),"")</f>
        <v/>
      </c>
      <c r="K493" t="str">
        <f>IF(Table_dataReported[[#This Row],[specText]]&lt;&gt;"",VLOOKUP(Table_dataReported[[#This Row],[specText]],Table_spec[],2,FALSE),"")</f>
        <v/>
      </c>
      <c r="N493" t="str">
        <f>IF(Table_dataReported[[#This Row],[unitText]]&lt;&gt;"",VLOOKUP(Table_dataReported[[#This Row],[unitText]],Table_unit[],2,FALSE),"")</f>
        <v/>
      </c>
      <c r="P493" t="str">
        <f>IF(Table_dataReported[[#This Row],[weightText]]&lt;&gt;"",VLOOKUP(Table_dataReported[[#This Row],[weightText]],Table_weight[],2,FALSE),"")</f>
        <v/>
      </c>
      <c r="R493" t="str">
        <f>IF(Table_dataReported[[#This Row],[methAnText]]&lt;&gt;"",VLOOKUP(Table_dataReported[[#This Row],[methAnText]],Table_methAn[],2,FALSE),"")</f>
        <v/>
      </c>
      <c r="AA493" t="str">
        <f>IF(Table_dataReported[[#This Row],[unitText2]]&lt;&gt;"",VLOOKUP(Table_dataReported[[#This Row],[unitText2]],Table_unit[],2,FALSE),"")</f>
        <v/>
      </c>
      <c r="AB493" t="str">
        <f>IF(Table_dataReported[[#This Row],[unitText2]]="%","dw","")</f>
        <v/>
      </c>
      <c r="AC493" t="str">
        <f>IF(Table_dataReported[[#This Row],[weightText2]]&lt;&gt;"",VLOOKUP(Table_dataReported[[#This Row],[weightText2]],Table_weight[],2,FALSE),"")</f>
        <v/>
      </c>
      <c r="AF493" t="str">
        <f>IF(Table_dataReported[[#This Row],[unitText3]]&lt;&gt;"",VLOOKUP(Table_dataReported[[#This Row],[unitText3]],Table_unit[],2,FALSE),"")</f>
        <v/>
      </c>
      <c r="AG493" t="str">
        <f>IF(Table_dataReported[[#This Row],[unitText3]]="%","dw","")</f>
        <v/>
      </c>
      <c r="AH493" t="str">
        <f>IF(Table_dataReported[[#This Row],[weightText3]]&lt;&gt;"",VLOOKUP(Table_dataReported[[#This Row],[weightText3]],Table_weight[],2,FALSE),"")</f>
        <v/>
      </c>
      <c r="AQ493" t="str">
        <f>IF(Table_dataReported[[#This Row],[sampleId]]&lt;&gt;"", IF(Table_dataReported[[#This Row],[recId]]="","Missing record identifier","OK"),"")</f>
        <v/>
      </c>
      <c r="AR493" t="str">
        <f>IF(Table_dataReported[[#This Row],[sampleId]]&lt;&gt;"", IF(Table_dataReported[[#This Row],[envComp]]="","Missing environmental compartment","OK"),"")</f>
        <v/>
      </c>
      <c r="AS493" t="str">
        <f>IF(Table_dataReported[[#This Row],[sampleId]]&lt;&gt;"", IF(Table_dataReported[[#This Row],[pristineLoc]]="","Missing pristine location","OK"),"")</f>
        <v/>
      </c>
      <c r="AT493" t="str">
        <f>IF(Table_dataReported[[#This Row],[sampleId]]&lt;&gt;"", IF(Table_dataReported[[#This Row],[sampleLocCM]]="","Missing sampling location","OK"),"")</f>
        <v/>
      </c>
      <c r="AU493" t="str">
        <f>IF(Table_dataReported[[#This Row],[sampleId]]&lt;&gt;"", IF(Table_dataReported[[#This Row],[sampleDate]]="","Missing sampling date","OK"),"")</f>
        <v/>
      </c>
      <c r="AV493" t="str">
        <f>IF(Table_dataReported[[#This Row],[sampleId]]&lt;&gt;"", IF(Table_dataReported[[#This Row],[traceElText]]="","Missing trace element","OK"),"")</f>
        <v/>
      </c>
      <c r="AW493" t="str">
        <f>IF(Table_dataReported[[#This Row],[sampleId]]&lt;&gt;"", IF(Table_dataReported[[#This Row],[specText]]="","Missing speciation","OK"),"")</f>
        <v/>
      </c>
      <c r="AX493" t="str">
        <f>IF(Table_dataReported[[#This Row],[sampleId]]&lt;&gt;"", IF(Table_dataReported[[#This Row],[conc]]="","Missing concentration","OK"),"")</f>
        <v/>
      </c>
      <c r="AY493" t="str">
        <f>IF(Table_dataReported[[#This Row],[sampleId]]&lt;&gt;"", IF(Table_dataReported[[#This Row],[conc]]="","Missing method of analysis","OK"),"")</f>
        <v/>
      </c>
    </row>
    <row r="494" spans="2:51" x14ac:dyDescent="0.45">
      <c r="B494" t="str">
        <f>IF(AND(Table_dataReported[[#This Row],[sampleId]]&lt;&gt;"",Table_dataReported[[#This Row],[specText]]&lt;&gt;""),_xlfn.CONCAT(Table_dataReported[[#This Row],[sampleId]],"_",Table_dataReported[[#This Row],[specText]]),"")</f>
        <v/>
      </c>
      <c r="I494" t="str">
        <f>IF(Table_dataReported[[#This Row],[traceElText]]&lt;&gt;"",VLOOKUP(Table_dataReported[[#This Row],[traceElText]],Table_traceEl[],2,FALSE),"")</f>
        <v/>
      </c>
      <c r="K494" t="str">
        <f>IF(Table_dataReported[[#This Row],[specText]]&lt;&gt;"",VLOOKUP(Table_dataReported[[#This Row],[specText]],Table_spec[],2,FALSE),"")</f>
        <v/>
      </c>
      <c r="N494" t="str">
        <f>IF(Table_dataReported[[#This Row],[unitText]]&lt;&gt;"",VLOOKUP(Table_dataReported[[#This Row],[unitText]],Table_unit[],2,FALSE),"")</f>
        <v/>
      </c>
      <c r="P494" t="str">
        <f>IF(Table_dataReported[[#This Row],[weightText]]&lt;&gt;"",VLOOKUP(Table_dataReported[[#This Row],[weightText]],Table_weight[],2,FALSE),"")</f>
        <v/>
      </c>
      <c r="R494" t="str">
        <f>IF(Table_dataReported[[#This Row],[methAnText]]&lt;&gt;"",VLOOKUP(Table_dataReported[[#This Row],[methAnText]],Table_methAn[],2,FALSE),"")</f>
        <v/>
      </c>
      <c r="AA494" t="str">
        <f>IF(Table_dataReported[[#This Row],[unitText2]]&lt;&gt;"",VLOOKUP(Table_dataReported[[#This Row],[unitText2]],Table_unit[],2,FALSE),"")</f>
        <v/>
      </c>
      <c r="AB494" t="str">
        <f>IF(Table_dataReported[[#This Row],[unitText2]]="%","dw","")</f>
        <v/>
      </c>
      <c r="AC494" t="str">
        <f>IF(Table_dataReported[[#This Row],[weightText2]]&lt;&gt;"",VLOOKUP(Table_dataReported[[#This Row],[weightText2]],Table_weight[],2,FALSE),"")</f>
        <v/>
      </c>
      <c r="AF494" t="str">
        <f>IF(Table_dataReported[[#This Row],[unitText3]]&lt;&gt;"",VLOOKUP(Table_dataReported[[#This Row],[unitText3]],Table_unit[],2,FALSE),"")</f>
        <v/>
      </c>
      <c r="AG494" t="str">
        <f>IF(Table_dataReported[[#This Row],[unitText3]]="%","dw","")</f>
        <v/>
      </c>
      <c r="AH494" t="str">
        <f>IF(Table_dataReported[[#This Row],[weightText3]]&lt;&gt;"",VLOOKUP(Table_dataReported[[#This Row],[weightText3]],Table_weight[],2,FALSE),"")</f>
        <v/>
      </c>
      <c r="AQ494" t="str">
        <f>IF(Table_dataReported[[#This Row],[sampleId]]&lt;&gt;"", IF(Table_dataReported[[#This Row],[recId]]="","Missing record identifier","OK"),"")</f>
        <v/>
      </c>
      <c r="AR494" t="str">
        <f>IF(Table_dataReported[[#This Row],[sampleId]]&lt;&gt;"", IF(Table_dataReported[[#This Row],[envComp]]="","Missing environmental compartment","OK"),"")</f>
        <v/>
      </c>
      <c r="AS494" t="str">
        <f>IF(Table_dataReported[[#This Row],[sampleId]]&lt;&gt;"", IF(Table_dataReported[[#This Row],[pristineLoc]]="","Missing pristine location","OK"),"")</f>
        <v/>
      </c>
      <c r="AT494" t="str">
        <f>IF(Table_dataReported[[#This Row],[sampleId]]&lt;&gt;"", IF(Table_dataReported[[#This Row],[sampleLocCM]]="","Missing sampling location","OK"),"")</f>
        <v/>
      </c>
      <c r="AU494" t="str">
        <f>IF(Table_dataReported[[#This Row],[sampleId]]&lt;&gt;"", IF(Table_dataReported[[#This Row],[sampleDate]]="","Missing sampling date","OK"),"")</f>
        <v/>
      </c>
      <c r="AV494" t="str">
        <f>IF(Table_dataReported[[#This Row],[sampleId]]&lt;&gt;"", IF(Table_dataReported[[#This Row],[traceElText]]="","Missing trace element","OK"),"")</f>
        <v/>
      </c>
      <c r="AW494" t="str">
        <f>IF(Table_dataReported[[#This Row],[sampleId]]&lt;&gt;"", IF(Table_dataReported[[#This Row],[specText]]="","Missing speciation","OK"),"")</f>
        <v/>
      </c>
      <c r="AX494" t="str">
        <f>IF(Table_dataReported[[#This Row],[sampleId]]&lt;&gt;"", IF(Table_dataReported[[#This Row],[conc]]="","Missing concentration","OK"),"")</f>
        <v/>
      </c>
      <c r="AY494" t="str">
        <f>IF(Table_dataReported[[#This Row],[sampleId]]&lt;&gt;"", IF(Table_dataReported[[#This Row],[conc]]="","Missing method of analysis","OK"),"")</f>
        <v/>
      </c>
    </row>
    <row r="495" spans="2:51" x14ac:dyDescent="0.45">
      <c r="B495" t="str">
        <f>IF(AND(Table_dataReported[[#This Row],[sampleId]]&lt;&gt;"",Table_dataReported[[#This Row],[specText]]&lt;&gt;""),_xlfn.CONCAT(Table_dataReported[[#This Row],[sampleId]],"_",Table_dataReported[[#This Row],[specText]]),"")</f>
        <v/>
      </c>
      <c r="I495" t="str">
        <f>IF(Table_dataReported[[#This Row],[traceElText]]&lt;&gt;"",VLOOKUP(Table_dataReported[[#This Row],[traceElText]],Table_traceEl[],2,FALSE),"")</f>
        <v/>
      </c>
      <c r="K495" t="str">
        <f>IF(Table_dataReported[[#This Row],[specText]]&lt;&gt;"",VLOOKUP(Table_dataReported[[#This Row],[specText]],Table_spec[],2,FALSE),"")</f>
        <v/>
      </c>
      <c r="N495" t="str">
        <f>IF(Table_dataReported[[#This Row],[unitText]]&lt;&gt;"",VLOOKUP(Table_dataReported[[#This Row],[unitText]],Table_unit[],2,FALSE),"")</f>
        <v/>
      </c>
      <c r="P495" t="str">
        <f>IF(Table_dataReported[[#This Row],[weightText]]&lt;&gt;"",VLOOKUP(Table_dataReported[[#This Row],[weightText]],Table_weight[],2,FALSE),"")</f>
        <v/>
      </c>
      <c r="R495" t="str">
        <f>IF(Table_dataReported[[#This Row],[methAnText]]&lt;&gt;"",VLOOKUP(Table_dataReported[[#This Row],[methAnText]],Table_methAn[],2,FALSE),"")</f>
        <v/>
      </c>
      <c r="AA495" t="str">
        <f>IF(Table_dataReported[[#This Row],[unitText2]]&lt;&gt;"",VLOOKUP(Table_dataReported[[#This Row],[unitText2]],Table_unit[],2,FALSE),"")</f>
        <v/>
      </c>
      <c r="AB495" t="str">
        <f>IF(Table_dataReported[[#This Row],[unitText2]]="%","dw","")</f>
        <v/>
      </c>
      <c r="AC495" t="str">
        <f>IF(Table_dataReported[[#This Row],[weightText2]]&lt;&gt;"",VLOOKUP(Table_dataReported[[#This Row],[weightText2]],Table_weight[],2,FALSE),"")</f>
        <v/>
      </c>
      <c r="AF495" t="str">
        <f>IF(Table_dataReported[[#This Row],[unitText3]]&lt;&gt;"",VLOOKUP(Table_dataReported[[#This Row],[unitText3]],Table_unit[],2,FALSE),"")</f>
        <v/>
      </c>
      <c r="AG495" t="str">
        <f>IF(Table_dataReported[[#This Row],[unitText3]]="%","dw","")</f>
        <v/>
      </c>
      <c r="AH495" t="str">
        <f>IF(Table_dataReported[[#This Row],[weightText3]]&lt;&gt;"",VLOOKUP(Table_dataReported[[#This Row],[weightText3]],Table_weight[],2,FALSE),"")</f>
        <v/>
      </c>
      <c r="AQ495" t="str">
        <f>IF(Table_dataReported[[#This Row],[sampleId]]&lt;&gt;"", IF(Table_dataReported[[#This Row],[recId]]="","Missing record identifier","OK"),"")</f>
        <v/>
      </c>
      <c r="AR495" t="str">
        <f>IF(Table_dataReported[[#This Row],[sampleId]]&lt;&gt;"", IF(Table_dataReported[[#This Row],[envComp]]="","Missing environmental compartment","OK"),"")</f>
        <v/>
      </c>
      <c r="AS495" t="str">
        <f>IF(Table_dataReported[[#This Row],[sampleId]]&lt;&gt;"", IF(Table_dataReported[[#This Row],[pristineLoc]]="","Missing pristine location","OK"),"")</f>
        <v/>
      </c>
      <c r="AT495" t="str">
        <f>IF(Table_dataReported[[#This Row],[sampleId]]&lt;&gt;"", IF(Table_dataReported[[#This Row],[sampleLocCM]]="","Missing sampling location","OK"),"")</f>
        <v/>
      </c>
      <c r="AU495" t="str">
        <f>IF(Table_dataReported[[#This Row],[sampleId]]&lt;&gt;"", IF(Table_dataReported[[#This Row],[sampleDate]]="","Missing sampling date","OK"),"")</f>
        <v/>
      </c>
      <c r="AV495" t="str">
        <f>IF(Table_dataReported[[#This Row],[sampleId]]&lt;&gt;"", IF(Table_dataReported[[#This Row],[traceElText]]="","Missing trace element","OK"),"")</f>
        <v/>
      </c>
      <c r="AW495" t="str">
        <f>IF(Table_dataReported[[#This Row],[sampleId]]&lt;&gt;"", IF(Table_dataReported[[#This Row],[specText]]="","Missing speciation","OK"),"")</f>
        <v/>
      </c>
      <c r="AX495" t="str">
        <f>IF(Table_dataReported[[#This Row],[sampleId]]&lt;&gt;"", IF(Table_dataReported[[#This Row],[conc]]="","Missing concentration","OK"),"")</f>
        <v/>
      </c>
      <c r="AY495" t="str">
        <f>IF(Table_dataReported[[#This Row],[sampleId]]&lt;&gt;"", IF(Table_dataReported[[#This Row],[conc]]="","Missing method of analysis","OK"),"")</f>
        <v/>
      </c>
    </row>
    <row r="496" spans="2:51" x14ac:dyDescent="0.45">
      <c r="B496" t="str">
        <f>IF(AND(Table_dataReported[[#This Row],[sampleId]]&lt;&gt;"",Table_dataReported[[#This Row],[specText]]&lt;&gt;""),_xlfn.CONCAT(Table_dataReported[[#This Row],[sampleId]],"_",Table_dataReported[[#This Row],[specText]]),"")</f>
        <v/>
      </c>
      <c r="I496" t="str">
        <f>IF(Table_dataReported[[#This Row],[traceElText]]&lt;&gt;"",VLOOKUP(Table_dataReported[[#This Row],[traceElText]],Table_traceEl[],2,FALSE),"")</f>
        <v/>
      </c>
      <c r="K496" t="str">
        <f>IF(Table_dataReported[[#This Row],[specText]]&lt;&gt;"",VLOOKUP(Table_dataReported[[#This Row],[specText]],Table_spec[],2,FALSE),"")</f>
        <v/>
      </c>
      <c r="N496" t="str">
        <f>IF(Table_dataReported[[#This Row],[unitText]]&lt;&gt;"",VLOOKUP(Table_dataReported[[#This Row],[unitText]],Table_unit[],2,FALSE),"")</f>
        <v/>
      </c>
      <c r="P496" t="str">
        <f>IF(Table_dataReported[[#This Row],[weightText]]&lt;&gt;"",VLOOKUP(Table_dataReported[[#This Row],[weightText]],Table_weight[],2,FALSE),"")</f>
        <v/>
      </c>
      <c r="R496" t="str">
        <f>IF(Table_dataReported[[#This Row],[methAnText]]&lt;&gt;"",VLOOKUP(Table_dataReported[[#This Row],[methAnText]],Table_methAn[],2,FALSE),"")</f>
        <v/>
      </c>
      <c r="AA496" t="str">
        <f>IF(Table_dataReported[[#This Row],[unitText2]]&lt;&gt;"",VLOOKUP(Table_dataReported[[#This Row],[unitText2]],Table_unit[],2,FALSE),"")</f>
        <v/>
      </c>
      <c r="AB496" t="str">
        <f>IF(Table_dataReported[[#This Row],[unitText2]]="%","dw","")</f>
        <v/>
      </c>
      <c r="AC496" t="str">
        <f>IF(Table_dataReported[[#This Row],[weightText2]]&lt;&gt;"",VLOOKUP(Table_dataReported[[#This Row],[weightText2]],Table_weight[],2,FALSE),"")</f>
        <v/>
      </c>
      <c r="AF496" t="str">
        <f>IF(Table_dataReported[[#This Row],[unitText3]]&lt;&gt;"",VLOOKUP(Table_dataReported[[#This Row],[unitText3]],Table_unit[],2,FALSE),"")</f>
        <v/>
      </c>
      <c r="AG496" t="str">
        <f>IF(Table_dataReported[[#This Row],[unitText3]]="%","dw","")</f>
        <v/>
      </c>
      <c r="AH496" t="str">
        <f>IF(Table_dataReported[[#This Row],[weightText3]]&lt;&gt;"",VLOOKUP(Table_dataReported[[#This Row],[weightText3]],Table_weight[],2,FALSE),"")</f>
        <v/>
      </c>
      <c r="AQ496" t="str">
        <f>IF(Table_dataReported[[#This Row],[sampleId]]&lt;&gt;"", IF(Table_dataReported[[#This Row],[recId]]="","Missing record identifier","OK"),"")</f>
        <v/>
      </c>
      <c r="AR496" t="str">
        <f>IF(Table_dataReported[[#This Row],[sampleId]]&lt;&gt;"", IF(Table_dataReported[[#This Row],[envComp]]="","Missing environmental compartment","OK"),"")</f>
        <v/>
      </c>
      <c r="AS496" t="str">
        <f>IF(Table_dataReported[[#This Row],[sampleId]]&lt;&gt;"", IF(Table_dataReported[[#This Row],[pristineLoc]]="","Missing pristine location","OK"),"")</f>
        <v/>
      </c>
      <c r="AT496" t="str">
        <f>IF(Table_dataReported[[#This Row],[sampleId]]&lt;&gt;"", IF(Table_dataReported[[#This Row],[sampleLocCM]]="","Missing sampling location","OK"),"")</f>
        <v/>
      </c>
      <c r="AU496" t="str">
        <f>IF(Table_dataReported[[#This Row],[sampleId]]&lt;&gt;"", IF(Table_dataReported[[#This Row],[sampleDate]]="","Missing sampling date","OK"),"")</f>
        <v/>
      </c>
      <c r="AV496" t="str">
        <f>IF(Table_dataReported[[#This Row],[sampleId]]&lt;&gt;"", IF(Table_dataReported[[#This Row],[traceElText]]="","Missing trace element","OK"),"")</f>
        <v/>
      </c>
      <c r="AW496" t="str">
        <f>IF(Table_dataReported[[#This Row],[sampleId]]&lt;&gt;"", IF(Table_dataReported[[#This Row],[specText]]="","Missing speciation","OK"),"")</f>
        <v/>
      </c>
      <c r="AX496" t="str">
        <f>IF(Table_dataReported[[#This Row],[sampleId]]&lt;&gt;"", IF(Table_dataReported[[#This Row],[conc]]="","Missing concentration","OK"),"")</f>
        <v/>
      </c>
      <c r="AY496" t="str">
        <f>IF(Table_dataReported[[#This Row],[sampleId]]&lt;&gt;"", IF(Table_dataReported[[#This Row],[conc]]="","Missing method of analysis","OK"),"")</f>
        <v/>
      </c>
    </row>
    <row r="497" spans="2:51" x14ac:dyDescent="0.45">
      <c r="B497" t="str">
        <f>IF(AND(Table_dataReported[[#This Row],[sampleId]]&lt;&gt;"",Table_dataReported[[#This Row],[specText]]&lt;&gt;""),_xlfn.CONCAT(Table_dataReported[[#This Row],[sampleId]],"_",Table_dataReported[[#This Row],[specText]]),"")</f>
        <v/>
      </c>
      <c r="I497" t="str">
        <f>IF(Table_dataReported[[#This Row],[traceElText]]&lt;&gt;"",VLOOKUP(Table_dataReported[[#This Row],[traceElText]],Table_traceEl[],2,FALSE),"")</f>
        <v/>
      </c>
      <c r="K497" t="str">
        <f>IF(Table_dataReported[[#This Row],[specText]]&lt;&gt;"",VLOOKUP(Table_dataReported[[#This Row],[specText]],Table_spec[],2,FALSE),"")</f>
        <v/>
      </c>
      <c r="N497" t="str">
        <f>IF(Table_dataReported[[#This Row],[unitText]]&lt;&gt;"",VLOOKUP(Table_dataReported[[#This Row],[unitText]],Table_unit[],2,FALSE),"")</f>
        <v/>
      </c>
      <c r="P497" t="str">
        <f>IF(Table_dataReported[[#This Row],[weightText]]&lt;&gt;"",VLOOKUP(Table_dataReported[[#This Row],[weightText]],Table_weight[],2,FALSE),"")</f>
        <v/>
      </c>
      <c r="R497" t="str">
        <f>IF(Table_dataReported[[#This Row],[methAnText]]&lt;&gt;"",VLOOKUP(Table_dataReported[[#This Row],[methAnText]],Table_methAn[],2,FALSE),"")</f>
        <v/>
      </c>
      <c r="AA497" t="str">
        <f>IF(Table_dataReported[[#This Row],[unitText2]]&lt;&gt;"",VLOOKUP(Table_dataReported[[#This Row],[unitText2]],Table_unit[],2,FALSE),"")</f>
        <v/>
      </c>
      <c r="AB497" t="str">
        <f>IF(Table_dataReported[[#This Row],[unitText2]]="%","dw","")</f>
        <v/>
      </c>
      <c r="AC497" t="str">
        <f>IF(Table_dataReported[[#This Row],[weightText2]]&lt;&gt;"",VLOOKUP(Table_dataReported[[#This Row],[weightText2]],Table_weight[],2,FALSE),"")</f>
        <v/>
      </c>
      <c r="AF497" t="str">
        <f>IF(Table_dataReported[[#This Row],[unitText3]]&lt;&gt;"",VLOOKUP(Table_dataReported[[#This Row],[unitText3]],Table_unit[],2,FALSE),"")</f>
        <v/>
      </c>
      <c r="AG497" t="str">
        <f>IF(Table_dataReported[[#This Row],[unitText3]]="%","dw","")</f>
        <v/>
      </c>
      <c r="AH497" t="str">
        <f>IF(Table_dataReported[[#This Row],[weightText3]]&lt;&gt;"",VLOOKUP(Table_dataReported[[#This Row],[weightText3]],Table_weight[],2,FALSE),"")</f>
        <v/>
      </c>
      <c r="AQ497" t="str">
        <f>IF(Table_dataReported[[#This Row],[sampleId]]&lt;&gt;"", IF(Table_dataReported[[#This Row],[recId]]="","Missing record identifier","OK"),"")</f>
        <v/>
      </c>
      <c r="AR497" t="str">
        <f>IF(Table_dataReported[[#This Row],[sampleId]]&lt;&gt;"", IF(Table_dataReported[[#This Row],[envComp]]="","Missing environmental compartment","OK"),"")</f>
        <v/>
      </c>
      <c r="AS497" t="str">
        <f>IF(Table_dataReported[[#This Row],[sampleId]]&lt;&gt;"", IF(Table_dataReported[[#This Row],[pristineLoc]]="","Missing pristine location","OK"),"")</f>
        <v/>
      </c>
      <c r="AT497" t="str">
        <f>IF(Table_dataReported[[#This Row],[sampleId]]&lt;&gt;"", IF(Table_dataReported[[#This Row],[sampleLocCM]]="","Missing sampling location","OK"),"")</f>
        <v/>
      </c>
      <c r="AU497" t="str">
        <f>IF(Table_dataReported[[#This Row],[sampleId]]&lt;&gt;"", IF(Table_dataReported[[#This Row],[sampleDate]]="","Missing sampling date","OK"),"")</f>
        <v/>
      </c>
      <c r="AV497" t="str">
        <f>IF(Table_dataReported[[#This Row],[sampleId]]&lt;&gt;"", IF(Table_dataReported[[#This Row],[traceElText]]="","Missing trace element","OK"),"")</f>
        <v/>
      </c>
      <c r="AW497" t="str">
        <f>IF(Table_dataReported[[#This Row],[sampleId]]&lt;&gt;"", IF(Table_dataReported[[#This Row],[specText]]="","Missing speciation","OK"),"")</f>
        <v/>
      </c>
      <c r="AX497" t="str">
        <f>IF(Table_dataReported[[#This Row],[sampleId]]&lt;&gt;"", IF(Table_dataReported[[#This Row],[conc]]="","Missing concentration","OK"),"")</f>
        <v/>
      </c>
      <c r="AY497" t="str">
        <f>IF(Table_dataReported[[#This Row],[sampleId]]&lt;&gt;"", IF(Table_dataReported[[#This Row],[conc]]="","Missing method of analysis","OK"),"")</f>
        <v/>
      </c>
    </row>
    <row r="498" spans="2:51" x14ac:dyDescent="0.45">
      <c r="B498" t="str">
        <f>IF(AND(Table_dataReported[[#This Row],[sampleId]]&lt;&gt;"",Table_dataReported[[#This Row],[specText]]&lt;&gt;""),_xlfn.CONCAT(Table_dataReported[[#This Row],[sampleId]],"_",Table_dataReported[[#This Row],[specText]]),"")</f>
        <v/>
      </c>
      <c r="I498" t="str">
        <f>IF(Table_dataReported[[#This Row],[traceElText]]&lt;&gt;"",VLOOKUP(Table_dataReported[[#This Row],[traceElText]],Table_traceEl[],2,FALSE),"")</f>
        <v/>
      </c>
      <c r="K498" t="str">
        <f>IF(Table_dataReported[[#This Row],[specText]]&lt;&gt;"",VLOOKUP(Table_dataReported[[#This Row],[specText]],Table_spec[],2,FALSE),"")</f>
        <v/>
      </c>
      <c r="N498" t="str">
        <f>IF(Table_dataReported[[#This Row],[unitText]]&lt;&gt;"",VLOOKUP(Table_dataReported[[#This Row],[unitText]],Table_unit[],2,FALSE),"")</f>
        <v/>
      </c>
      <c r="P498" t="str">
        <f>IF(Table_dataReported[[#This Row],[weightText]]&lt;&gt;"",VLOOKUP(Table_dataReported[[#This Row],[weightText]],Table_weight[],2,FALSE),"")</f>
        <v/>
      </c>
      <c r="R498" t="str">
        <f>IF(Table_dataReported[[#This Row],[methAnText]]&lt;&gt;"",VLOOKUP(Table_dataReported[[#This Row],[methAnText]],Table_methAn[],2,FALSE),"")</f>
        <v/>
      </c>
      <c r="AA498" t="str">
        <f>IF(Table_dataReported[[#This Row],[unitText2]]&lt;&gt;"",VLOOKUP(Table_dataReported[[#This Row],[unitText2]],Table_unit[],2,FALSE),"")</f>
        <v/>
      </c>
      <c r="AB498" t="str">
        <f>IF(Table_dataReported[[#This Row],[unitText2]]="%","dw","")</f>
        <v/>
      </c>
      <c r="AC498" t="str">
        <f>IF(Table_dataReported[[#This Row],[weightText2]]&lt;&gt;"",VLOOKUP(Table_dataReported[[#This Row],[weightText2]],Table_weight[],2,FALSE),"")</f>
        <v/>
      </c>
      <c r="AF498" t="str">
        <f>IF(Table_dataReported[[#This Row],[unitText3]]&lt;&gt;"",VLOOKUP(Table_dataReported[[#This Row],[unitText3]],Table_unit[],2,FALSE),"")</f>
        <v/>
      </c>
      <c r="AG498" t="str">
        <f>IF(Table_dataReported[[#This Row],[unitText3]]="%","dw","")</f>
        <v/>
      </c>
      <c r="AH498" t="str">
        <f>IF(Table_dataReported[[#This Row],[weightText3]]&lt;&gt;"",VLOOKUP(Table_dataReported[[#This Row],[weightText3]],Table_weight[],2,FALSE),"")</f>
        <v/>
      </c>
      <c r="AQ498" t="str">
        <f>IF(Table_dataReported[[#This Row],[sampleId]]&lt;&gt;"", IF(Table_dataReported[[#This Row],[recId]]="","Missing record identifier","OK"),"")</f>
        <v/>
      </c>
      <c r="AR498" t="str">
        <f>IF(Table_dataReported[[#This Row],[sampleId]]&lt;&gt;"", IF(Table_dataReported[[#This Row],[envComp]]="","Missing environmental compartment","OK"),"")</f>
        <v/>
      </c>
      <c r="AS498" t="str">
        <f>IF(Table_dataReported[[#This Row],[sampleId]]&lt;&gt;"", IF(Table_dataReported[[#This Row],[pristineLoc]]="","Missing pristine location","OK"),"")</f>
        <v/>
      </c>
      <c r="AT498" t="str">
        <f>IF(Table_dataReported[[#This Row],[sampleId]]&lt;&gt;"", IF(Table_dataReported[[#This Row],[sampleLocCM]]="","Missing sampling location","OK"),"")</f>
        <v/>
      </c>
      <c r="AU498" t="str">
        <f>IF(Table_dataReported[[#This Row],[sampleId]]&lt;&gt;"", IF(Table_dataReported[[#This Row],[sampleDate]]="","Missing sampling date","OK"),"")</f>
        <v/>
      </c>
      <c r="AV498" t="str">
        <f>IF(Table_dataReported[[#This Row],[sampleId]]&lt;&gt;"", IF(Table_dataReported[[#This Row],[traceElText]]="","Missing trace element","OK"),"")</f>
        <v/>
      </c>
      <c r="AW498" t="str">
        <f>IF(Table_dataReported[[#This Row],[sampleId]]&lt;&gt;"", IF(Table_dataReported[[#This Row],[specText]]="","Missing speciation","OK"),"")</f>
        <v/>
      </c>
      <c r="AX498" t="str">
        <f>IF(Table_dataReported[[#This Row],[sampleId]]&lt;&gt;"", IF(Table_dataReported[[#This Row],[conc]]="","Missing concentration","OK"),"")</f>
        <v/>
      </c>
      <c r="AY498" t="str">
        <f>IF(Table_dataReported[[#This Row],[sampleId]]&lt;&gt;"", IF(Table_dataReported[[#This Row],[conc]]="","Missing method of analysis","OK"),"")</f>
        <v/>
      </c>
    </row>
    <row r="499" spans="2:51" x14ac:dyDescent="0.45">
      <c r="B499" t="str">
        <f>IF(AND(Table_dataReported[[#This Row],[sampleId]]&lt;&gt;"",Table_dataReported[[#This Row],[specText]]&lt;&gt;""),_xlfn.CONCAT(Table_dataReported[[#This Row],[sampleId]],"_",Table_dataReported[[#This Row],[specText]]),"")</f>
        <v/>
      </c>
      <c r="I499" t="str">
        <f>IF(Table_dataReported[[#This Row],[traceElText]]&lt;&gt;"",VLOOKUP(Table_dataReported[[#This Row],[traceElText]],Table_traceEl[],2,FALSE),"")</f>
        <v/>
      </c>
      <c r="K499" t="str">
        <f>IF(Table_dataReported[[#This Row],[specText]]&lt;&gt;"",VLOOKUP(Table_dataReported[[#This Row],[specText]],Table_spec[],2,FALSE),"")</f>
        <v/>
      </c>
      <c r="N499" t="str">
        <f>IF(Table_dataReported[[#This Row],[unitText]]&lt;&gt;"",VLOOKUP(Table_dataReported[[#This Row],[unitText]],Table_unit[],2,FALSE),"")</f>
        <v/>
      </c>
      <c r="P499" t="str">
        <f>IF(Table_dataReported[[#This Row],[weightText]]&lt;&gt;"",VLOOKUP(Table_dataReported[[#This Row],[weightText]],Table_weight[],2,FALSE),"")</f>
        <v/>
      </c>
      <c r="R499" t="str">
        <f>IF(Table_dataReported[[#This Row],[methAnText]]&lt;&gt;"",VLOOKUP(Table_dataReported[[#This Row],[methAnText]],Table_methAn[],2,FALSE),"")</f>
        <v/>
      </c>
      <c r="AA499" t="str">
        <f>IF(Table_dataReported[[#This Row],[unitText2]]&lt;&gt;"",VLOOKUP(Table_dataReported[[#This Row],[unitText2]],Table_unit[],2,FALSE),"")</f>
        <v/>
      </c>
      <c r="AB499" t="str">
        <f>IF(Table_dataReported[[#This Row],[unitText2]]="%","dw","")</f>
        <v/>
      </c>
      <c r="AC499" t="str">
        <f>IF(Table_dataReported[[#This Row],[weightText2]]&lt;&gt;"",VLOOKUP(Table_dataReported[[#This Row],[weightText2]],Table_weight[],2,FALSE),"")</f>
        <v/>
      </c>
      <c r="AF499" t="str">
        <f>IF(Table_dataReported[[#This Row],[unitText3]]&lt;&gt;"",VLOOKUP(Table_dataReported[[#This Row],[unitText3]],Table_unit[],2,FALSE),"")</f>
        <v/>
      </c>
      <c r="AG499" t="str">
        <f>IF(Table_dataReported[[#This Row],[unitText3]]="%","dw","")</f>
        <v/>
      </c>
      <c r="AH499" t="str">
        <f>IF(Table_dataReported[[#This Row],[weightText3]]&lt;&gt;"",VLOOKUP(Table_dataReported[[#This Row],[weightText3]],Table_weight[],2,FALSE),"")</f>
        <v/>
      </c>
      <c r="AQ499" t="str">
        <f>IF(Table_dataReported[[#This Row],[sampleId]]&lt;&gt;"", IF(Table_dataReported[[#This Row],[recId]]="","Missing record identifier","OK"),"")</f>
        <v/>
      </c>
      <c r="AR499" t="str">
        <f>IF(Table_dataReported[[#This Row],[sampleId]]&lt;&gt;"", IF(Table_dataReported[[#This Row],[envComp]]="","Missing environmental compartment","OK"),"")</f>
        <v/>
      </c>
      <c r="AS499" t="str">
        <f>IF(Table_dataReported[[#This Row],[sampleId]]&lt;&gt;"", IF(Table_dataReported[[#This Row],[pristineLoc]]="","Missing pristine location","OK"),"")</f>
        <v/>
      </c>
      <c r="AT499" t="str">
        <f>IF(Table_dataReported[[#This Row],[sampleId]]&lt;&gt;"", IF(Table_dataReported[[#This Row],[sampleLocCM]]="","Missing sampling location","OK"),"")</f>
        <v/>
      </c>
      <c r="AU499" t="str">
        <f>IF(Table_dataReported[[#This Row],[sampleId]]&lt;&gt;"", IF(Table_dataReported[[#This Row],[sampleDate]]="","Missing sampling date","OK"),"")</f>
        <v/>
      </c>
      <c r="AV499" t="str">
        <f>IF(Table_dataReported[[#This Row],[sampleId]]&lt;&gt;"", IF(Table_dataReported[[#This Row],[traceElText]]="","Missing trace element","OK"),"")</f>
        <v/>
      </c>
      <c r="AW499" t="str">
        <f>IF(Table_dataReported[[#This Row],[sampleId]]&lt;&gt;"", IF(Table_dataReported[[#This Row],[specText]]="","Missing speciation","OK"),"")</f>
        <v/>
      </c>
      <c r="AX499" t="str">
        <f>IF(Table_dataReported[[#This Row],[sampleId]]&lt;&gt;"", IF(Table_dataReported[[#This Row],[conc]]="","Missing concentration","OK"),"")</f>
        <v/>
      </c>
      <c r="AY499" t="str">
        <f>IF(Table_dataReported[[#This Row],[sampleId]]&lt;&gt;"", IF(Table_dataReported[[#This Row],[conc]]="","Missing method of analysis","OK"),"")</f>
        <v/>
      </c>
    </row>
    <row r="500" spans="2:51" x14ac:dyDescent="0.45">
      <c r="B500" t="str">
        <f>IF(AND(Table_dataReported[[#This Row],[sampleId]]&lt;&gt;"",Table_dataReported[[#This Row],[specText]]&lt;&gt;""),_xlfn.CONCAT(Table_dataReported[[#This Row],[sampleId]],"_",Table_dataReported[[#This Row],[specText]]),"")</f>
        <v/>
      </c>
      <c r="I500" t="str">
        <f>IF(Table_dataReported[[#This Row],[traceElText]]&lt;&gt;"",VLOOKUP(Table_dataReported[[#This Row],[traceElText]],Table_traceEl[],2,FALSE),"")</f>
        <v/>
      </c>
      <c r="K500" t="str">
        <f>IF(Table_dataReported[[#This Row],[specText]]&lt;&gt;"",VLOOKUP(Table_dataReported[[#This Row],[specText]],Table_spec[],2,FALSE),"")</f>
        <v/>
      </c>
      <c r="N500" t="str">
        <f>IF(Table_dataReported[[#This Row],[unitText]]&lt;&gt;"",VLOOKUP(Table_dataReported[[#This Row],[unitText]],Table_unit[],2,FALSE),"")</f>
        <v/>
      </c>
      <c r="P500" t="str">
        <f>IF(Table_dataReported[[#This Row],[weightText]]&lt;&gt;"",VLOOKUP(Table_dataReported[[#This Row],[weightText]],Table_weight[],2,FALSE),"")</f>
        <v/>
      </c>
      <c r="R500" t="str">
        <f>IF(Table_dataReported[[#This Row],[methAnText]]&lt;&gt;"",VLOOKUP(Table_dataReported[[#This Row],[methAnText]],Table_methAn[],2,FALSE),"")</f>
        <v/>
      </c>
      <c r="AA500" t="str">
        <f>IF(Table_dataReported[[#This Row],[unitText2]]&lt;&gt;"",VLOOKUP(Table_dataReported[[#This Row],[unitText2]],Table_unit[],2,FALSE),"")</f>
        <v/>
      </c>
      <c r="AB500" t="str">
        <f>IF(Table_dataReported[[#This Row],[unitText2]]="%","dw","")</f>
        <v/>
      </c>
      <c r="AC500" t="str">
        <f>IF(Table_dataReported[[#This Row],[weightText2]]&lt;&gt;"",VLOOKUP(Table_dataReported[[#This Row],[weightText2]],Table_weight[],2,FALSE),"")</f>
        <v/>
      </c>
      <c r="AF500" t="str">
        <f>IF(Table_dataReported[[#This Row],[unitText3]]&lt;&gt;"",VLOOKUP(Table_dataReported[[#This Row],[unitText3]],Table_unit[],2,FALSE),"")</f>
        <v/>
      </c>
      <c r="AG500" t="str">
        <f>IF(Table_dataReported[[#This Row],[unitText3]]="%","dw","")</f>
        <v/>
      </c>
      <c r="AH500" t="str">
        <f>IF(Table_dataReported[[#This Row],[weightText3]]&lt;&gt;"",VLOOKUP(Table_dataReported[[#This Row],[weightText3]],Table_weight[],2,FALSE),"")</f>
        <v/>
      </c>
      <c r="AQ500" t="str">
        <f>IF(Table_dataReported[[#This Row],[sampleId]]&lt;&gt;"", IF(Table_dataReported[[#This Row],[recId]]="","Missing record identifier","OK"),"")</f>
        <v/>
      </c>
      <c r="AR500" t="str">
        <f>IF(Table_dataReported[[#This Row],[sampleId]]&lt;&gt;"", IF(Table_dataReported[[#This Row],[envComp]]="","Missing environmental compartment","OK"),"")</f>
        <v/>
      </c>
      <c r="AS500" t="str">
        <f>IF(Table_dataReported[[#This Row],[sampleId]]&lt;&gt;"", IF(Table_dataReported[[#This Row],[pristineLoc]]="","Missing pristine location","OK"),"")</f>
        <v/>
      </c>
      <c r="AT500" t="str">
        <f>IF(Table_dataReported[[#This Row],[sampleId]]&lt;&gt;"", IF(Table_dataReported[[#This Row],[sampleLocCM]]="","Missing sampling location","OK"),"")</f>
        <v/>
      </c>
      <c r="AU500" t="str">
        <f>IF(Table_dataReported[[#This Row],[sampleId]]&lt;&gt;"", IF(Table_dataReported[[#This Row],[sampleDate]]="","Missing sampling date","OK"),"")</f>
        <v/>
      </c>
      <c r="AV500" t="str">
        <f>IF(Table_dataReported[[#This Row],[sampleId]]&lt;&gt;"", IF(Table_dataReported[[#This Row],[traceElText]]="","Missing trace element","OK"),"")</f>
        <v/>
      </c>
      <c r="AW500" t="str">
        <f>IF(Table_dataReported[[#This Row],[sampleId]]&lt;&gt;"", IF(Table_dataReported[[#This Row],[specText]]="","Missing speciation","OK"),"")</f>
        <v/>
      </c>
      <c r="AX500" t="str">
        <f>IF(Table_dataReported[[#This Row],[sampleId]]&lt;&gt;"", IF(Table_dataReported[[#This Row],[conc]]="","Missing concentration","OK"),"")</f>
        <v/>
      </c>
      <c r="AY500" t="str">
        <f>IF(Table_dataReported[[#This Row],[sampleId]]&lt;&gt;"", IF(Table_dataReported[[#This Row],[conc]]="","Missing method of analysis","OK"),"")</f>
        <v/>
      </c>
    </row>
    <row r="501" spans="2:51" x14ac:dyDescent="0.45">
      <c r="B501" t="str">
        <f>IF(AND(Table_dataReported[[#This Row],[sampleId]]&lt;&gt;"",Table_dataReported[[#This Row],[specText]]&lt;&gt;""),_xlfn.CONCAT(Table_dataReported[[#This Row],[sampleId]],"_",Table_dataReported[[#This Row],[specText]]),"")</f>
        <v/>
      </c>
      <c r="I501" t="str">
        <f>IF(Table_dataReported[[#This Row],[traceElText]]&lt;&gt;"",VLOOKUP(Table_dataReported[[#This Row],[traceElText]],Table_traceEl[],2,FALSE),"")</f>
        <v/>
      </c>
      <c r="K501" t="str">
        <f>IF(Table_dataReported[[#This Row],[specText]]&lt;&gt;"",VLOOKUP(Table_dataReported[[#This Row],[specText]],Table_spec[],2,FALSE),"")</f>
        <v/>
      </c>
      <c r="N501" t="str">
        <f>IF(Table_dataReported[[#This Row],[unitText]]&lt;&gt;"",VLOOKUP(Table_dataReported[[#This Row],[unitText]],Table_unit[],2,FALSE),"")</f>
        <v/>
      </c>
      <c r="P501" t="str">
        <f>IF(Table_dataReported[[#This Row],[weightText]]&lt;&gt;"",VLOOKUP(Table_dataReported[[#This Row],[weightText]],Table_weight[],2,FALSE),"")</f>
        <v/>
      </c>
      <c r="R501" t="str">
        <f>IF(Table_dataReported[[#This Row],[methAnText]]&lt;&gt;"",VLOOKUP(Table_dataReported[[#This Row],[methAnText]],Table_methAn[],2,FALSE),"")</f>
        <v/>
      </c>
      <c r="AA501" t="str">
        <f>IF(Table_dataReported[[#This Row],[unitText2]]&lt;&gt;"",VLOOKUP(Table_dataReported[[#This Row],[unitText2]],Table_unit[],2,FALSE),"")</f>
        <v/>
      </c>
      <c r="AB501" t="str">
        <f>IF(Table_dataReported[[#This Row],[unitText2]]="%","dw","")</f>
        <v/>
      </c>
      <c r="AC501" t="str">
        <f>IF(Table_dataReported[[#This Row],[weightText2]]&lt;&gt;"",VLOOKUP(Table_dataReported[[#This Row],[weightText2]],Table_weight[],2,FALSE),"")</f>
        <v/>
      </c>
      <c r="AF501" t="str">
        <f>IF(Table_dataReported[[#This Row],[unitText3]]&lt;&gt;"",VLOOKUP(Table_dataReported[[#This Row],[unitText3]],Table_unit[],2,FALSE),"")</f>
        <v/>
      </c>
      <c r="AG501" t="str">
        <f>IF(Table_dataReported[[#This Row],[unitText3]]="%","dw","")</f>
        <v/>
      </c>
      <c r="AH501" t="str">
        <f>IF(Table_dataReported[[#This Row],[weightText3]]&lt;&gt;"",VLOOKUP(Table_dataReported[[#This Row],[weightText3]],Table_weight[],2,FALSE),"")</f>
        <v/>
      </c>
      <c r="AQ501" t="str">
        <f>IF(Table_dataReported[[#This Row],[sampleId]]&lt;&gt;"", IF(Table_dataReported[[#This Row],[recId]]="","Missing record identifier","OK"),"")</f>
        <v/>
      </c>
      <c r="AR501" t="str">
        <f>IF(Table_dataReported[[#This Row],[sampleId]]&lt;&gt;"", IF(Table_dataReported[[#This Row],[envComp]]="","Missing environmental compartment","OK"),"")</f>
        <v/>
      </c>
      <c r="AS501" t="str">
        <f>IF(Table_dataReported[[#This Row],[sampleId]]&lt;&gt;"", IF(Table_dataReported[[#This Row],[pristineLoc]]="","Missing pristine location","OK"),"")</f>
        <v/>
      </c>
      <c r="AT501" t="str">
        <f>IF(Table_dataReported[[#This Row],[sampleId]]&lt;&gt;"", IF(Table_dataReported[[#This Row],[sampleLocCM]]="","Missing sampling location","OK"),"")</f>
        <v/>
      </c>
      <c r="AU501" t="str">
        <f>IF(Table_dataReported[[#This Row],[sampleId]]&lt;&gt;"", IF(Table_dataReported[[#This Row],[sampleDate]]="","Missing sampling date","OK"),"")</f>
        <v/>
      </c>
      <c r="AV501" t="str">
        <f>IF(Table_dataReported[[#This Row],[sampleId]]&lt;&gt;"", IF(Table_dataReported[[#This Row],[traceElText]]="","Missing trace element","OK"),"")</f>
        <v/>
      </c>
      <c r="AW501" t="str">
        <f>IF(Table_dataReported[[#This Row],[sampleId]]&lt;&gt;"", IF(Table_dataReported[[#This Row],[specText]]="","Missing speciation","OK"),"")</f>
        <v/>
      </c>
      <c r="AX501" t="str">
        <f>IF(Table_dataReported[[#This Row],[sampleId]]&lt;&gt;"", IF(Table_dataReported[[#This Row],[conc]]="","Missing concentration","OK"),"")</f>
        <v/>
      </c>
      <c r="AY501" t="str">
        <f>IF(Table_dataReported[[#This Row],[sampleId]]&lt;&gt;"", IF(Table_dataReported[[#This Row],[conc]]="","Missing method of analysis","OK"),"")</f>
        <v/>
      </c>
    </row>
  </sheetData>
  <phoneticPr fontId="3" type="noConversion"/>
  <conditionalFormatting sqref="V2:AH501">
    <cfRule type="expression" dxfId="44" priority="10">
      <formula>$C2="freshwater"</formula>
    </cfRule>
  </conditionalFormatting>
  <conditionalFormatting sqref="AI2:AM501">
    <cfRule type="expression" dxfId="43" priority="7">
      <formula>$C2="marine sediment"</formula>
    </cfRule>
    <cfRule type="expression" dxfId="42" priority="8">
      <formula>$C2="freshwater sediment"</formula>
    </cfRule>
  </conditionalFormatting>
  <conditionalFormatting sqref="B2:B501 I2:I501 K2:K501 N2:N501 R2:R501 AA2:AC501 AF2:AH501 AM2:AM501 P2:P501">
    <cfRule type="expression" dxfId="41" priority="1">
      <formula>$A2&lt;&gt;""</formula>
    </cfRule>
  </conditionalFormatting>
  <conditionalFormatting sqref="AQ2:AY501">
    <cfRule type="containsText" dxfId="40" priority="3" operator="containsText" text="Missing">
      <formula>NOT(ISERROR(SEARCH("Missing",AQ2)))</formula>
    </cfRule>
    <cfRule type="cellIs" dxfId="39" priority="4" operator="equal">
      <formula>"OK"</formula>
    </cfRule>
  </conditionalFormatting>
  <conditionalFormatting sqref="V2:AM501">
    <cfRule type="expression" dxfId="38" priority="6">
      <formula>$C2="soil"</formula>
    </cfRule>
  </conditionalFormatting>
  <conditionalFormatting sqref="AO2:AO501">
    <cfRule type="expression" dxfId="37" priority="5">
      <formula>$AN2="No"</formula>
    </cfRule>
  </conditionalFormatting>
  <dataValidations count="13">
    <dataValidation type="list" allowBlank="1" showInputMessage="1" showErrorMessage="1" errorTitle="Pristine Location" error="The reported option does not exist." sqref="D2:D501" xr:uid="{171678A6-89C3-41F2-8238-EA68019DF208}">
      <formula1>yesNo</formula1>
    </dataValidation>
    <dataValidation type="list" allowBlank="1" showInputMessage="1" showErrorMessage="1" errorTitle="Trace Elements" error="The reported trace element does not exist." sqref="H2:H501" xr:uid="{EE4192EB-E2D8-4EB3-9ABA-5CA878141E8C}">
      <formula1>traceEl</formula1>
    </dataValidation>
    <dataValidation type="list" allowBlank="1" showInputMessage="1" showErrorMessage="1" errorTitle="Unit" error="The reported unit does not exist." sqref="M2:M501" xr:uid="{7D5DB28E-A21C-43CA-B297-E908DC60B7D0}">
      <formula1>unitConc</formula1>
    </dataValidation>
    <dataValidation type="list" allowBlank="1" showInputMessage="1" showErrorMessage="1" errorTitle="Method of Analysis" error="The reported method of Analysis does not exist." sqref="Q2:Q501" xr:uid="{2C05941F-7E3B-412C-A663-A22586430D19}">
      <formula1>methAn</formula1>
    </dataValidation>
    <dataValidation type="list" allowBlank="1" showInputMessage="1" showErrorMessage="1" errorTitle="Accredited Laboratory" error="The reported option does not exist." sqref="U2:U501" xr:uid="{1B3A8140-3F09-4AED-A488-2D8757441791}">
      <formula1>yesNo</formula1>
    </dataValidation>
    <dataValidation type="list" allowBlank="1" showInputMessage="1" showErrorMessage="1" errorTitle="Environmental Compartment" error="The reported environmental compartment does not exist." sqref="C2:C501" xr:uid="{C8433DAD-69FD-4197-80BD-775B014CE736}">
      <formula1>envComp</formula1>
    </dataValidation>
    <dataValidation type="list" allowBlank="1" showInputMessage="1" showErrorMessage="1" errorTitle="Speciation" error="The reported speciation does not exist." sqref="J2:J501" xr:uid="{4EF927CF-B315-489A-BDA2-ABDD1BB45AC6}">
      <formula1>INDIRECT($H2)</formula1>
    </dataValidation>
    <dataValidation type="list" allowBlank="1" showInputMessage="1" showErrorMessage="1" errorTitle="unit" error="The reported unit does not exist." sqref="Z2:Z501" xr:uid="{41748156-5802-48BD-B705-234F019E1A46}">
      <formula1>unitTextureSed</formula1>
    </dataValidation>
    <dataValidation type="list" allowBlank="1" showInputMessage="1" showErrorMessage="1" errorTitle="unit" error="the reported unit does not exist." sqref="AE2:AE501" xr:uid="{D709D8AA-10E3-4931-AE29-9CBF5091642E}">
      <formula1>unitocSed</formula1>
    </dataValidation>
    <dataValidation type="list" allowBlank="1" showInputMessage="1" showErrorMessage="1" errorTitle="unit" error="The reported unit does not exist." sqref="AJ2:AJ501" xr:uid="{3C125E11-16AA-492A-8F79-B5348B7D1F6C}">
      <formula1>unithardWat</formula1>
    </dataValidation>
    <dataValidation type="list" allowBlank="1" showInputMessage="1" showErrorMessage="1" errorTitle="unit" error="The reported unit does not exist." sqref="AL2:AL501" xr:uid="{AED540B8-0A08-4498-8AE3-2115742BEFB1}">
      <formula1>unitDOC</formula1>
    </dataValidation>
    <dataValidation type="list" allowBlank="1" showInputMessage="1" showErrorMessage="1" errorTitle="Data publicly available" error="The reported option does not exist." sqref="AN2:AN501" xr:uid="{50466FD7-5D07-48D4-8BC1-F10B655EB5CC}">
      <formula1>yesNo</formula1>
    </dataValidation>
    <dataValidation type="list" allowBlank="1" showInputMessage="1" showErrorMessage="1" errorTitle="weight" error="Please indicate if the product is expressed in dry weight (dw)." sqref="O2:O501" xr:uid="{2B44E983-0938-4D13-9C27-7A9D40C97AA0}">
      <formula1>INDIRECT($N2)</formula1>
    </dataValidation>
  </dataValidations>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8913C0-6C28-47D8-9D12-2FDCD31FFB47}">
  <sheetPr codeName="Sheet3"/>
  <dimension ref="A1:D8"/>
  <sheetViews>
    <sheetView workbookViewId="0">
      <selection activeCell="A3" sqref="A3"/>
    </sheetView>
  </sheetViews>
  <sheetFormatPr defaultRowHeight="14.25" x14ac:dyDescent="0.45"/>
  <cols>
    <col min="1" max="1" width="21.1328125" customWidth="1"/>
    <col min="2" max="2" width="17" customWidth="1"/>
    <col min="3" max="3" width="51.1328125" customWidth="1"/>
    <col min="4" max="4" width="73.3984375" customWidth="1"/>
  </cols>
  <sheetData>
    <row r="1" spans="1:4" x14ac:dyDescent="0.45">
      <c r="A1" s="2" t="s">
        <v>192</v>
      </c>
      <c r="B1" s="21" t="s">
        <v>11</v>
      </c>
    </row>
    <row r="2" spans="1:4" x14ac:dyDescent="0.45">
      <c r="A2" s="2" t="s">
        <v>193</v>
      </c>
      <c r="B2" t="s">
        <v>191</v>
      </c>
    </row>
    <row r="4" spans="1:4" x14ac:dyDescent="0.45">
      <c r="A4" t="s">
        <v>117</v>
      </c>
      <c r="B4" t="s">
        <v>118</v>
      </c>
      <c r="C4" t="s">
        <v>206</v>
      </c>
      <c r="D4" s="16" t="s">
        <v>203</v>
      </c>
    </row>
    <row r="5" spans="1:4" x14ac:dyDescent="0.45">
      <c r="A5" t="s">
        <v>114</v>
      </c>
      <c r="B5" t="s">
        <v>174</v>
      </c>
      <c r="C5" t="s">
        <v>225</v>
      </c>
      <c r="D5" s="22" t="s">
        <v>226</v>
      </c>
    </row>
    <row r="6" spans="1:4" x14ac:dyDescent="0.45">
      <c r="A6" t="s">
        <v>99</v>
      </c>
      <c r="B6" t="s">
        <v>173</v>
      </c>
      <c r="C6" t="s">
        <v>227</v>
      </c>
      <c r="D6" s="22" t="s">
        <v>228</v>
      </c>
    </row>
    <row r="7" spans="1:4" ht="57.75" customHeight="1" x14ac:dyDescent="0.45">
      <c r="A7" t="s">
        <v>107</v>
      </c>
      <c r="B7" t="s">
        <v>223</v>
      </c>
      <c r="C7" t="s">
        <v>224</v>
      </c>
      <c r="D7" s="22" t="s">
        <v>229</v>
      </c>
    </row>
    <row r="8" spans="1:4" ht="57.75" customHeight="1" x14ac:dyDescent="0.45">
      <c r="A8" t="s">
        <v>111</v>
      </c>
      <c r="B8" t="s">
        <v>221</v>
      </c>
      <c r="C8" t="s">
        <v>222</v>
      </c>
      <c r="D8" s="22" t="s">
        <v>229</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472CCB-BD70-4626-8282-9C5854428E2D}">
  <sheetPr codeName="Sheet4"/>
  <dimension ref="A1:B6"/>
  <sheetViews>
    <sheetView workbookViewId="0">
      <selection activeCell="A4" sqref="A4:B6"/>
    </sheetView>
  </sheetViews>
  <sheetFormatPr defaultRowHeight="14.25" x14ac:dyDescent="0.45"/>
  <cols>
    <col min="1" max="1" width="21.59765625" bestFit="1" customWidth="1"/>
    <col min="2" max="2" width="21.1328125" customWidth="1"/>
  </cols>
  <sheetData>
    <row r="1" spans="1:2" x14ac:dyDescent="0.45">
      <c r="A1" s="2" t="s">
        <v>192</v>
      </c>
      <c r="B1" s="21" t="s">
        <v>152</v>
      </c>
    </row>
    <row r="2" spans="1:2" x14ac:dyDescent="0.45">
      <c r="A2" s="2" t="s">
        <v>193</v>
      </c>
      <c r="B2" t="s">
        <v>194</v>
      </c>
    </row>
    <row r="4" spans="1:2" x14ac:dyDescent="0.45">
      <c r="A4" t="s">
        <v>117</v>
      </c>
      <c r="B4" s="6" t="s">
        <v>118</v>
      </c>
    </row>
    <row r="5" spans="1:2" x14ac:dyDescent="0.45">
      <c r="A5" t="s">
        <v>104</v>
      </c>
      <c r="B5" s="7" t="s">
        <v>119</v>
      </c>
    </row>
    <row r="6" spans="1:2" x14ac:dyDescent="0.45">
      <c r="A6" t="s">
        <v>100</v>
      </c>
      <c r="B6" s="8" t="s">
        <v>120</v>
      </c>
    </row>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EB61DC-C0D2-4A6D-AD48-C943F05A7991}">
  <sheetPr codeName="Sheet5"/>
  <dimension ref="A1:B11"/>
  <sheetViews>
    <sheetView workbookViewId="0">
      <selection activeCell="B11" sqref="A4:B11"/>
    </sheetView>
  </sheetViews>
  <sheetFormatPr defaultRowHeight="14.25" x14ac:dyDescent="0.45"/>
  <cols>
    <col min="1" max="1" width="21.1328125" customWidth="1"/>
    <col min="2" max="2" width="16.1328125" bestFit="1" customWidth="1"/>
  </cols>
  <sheetData>
    <row r="1" spans="1:2" x14ac:dyDescent="0.45">
      <c r="A1" s="2" t="s">
        <v>192</v>
      </c>
      <c r="B1" t="s">
        <v>195</v>
      </c>
    </row>
    <row r="2" spans="1:2" x14ac:dyDescent="0.45">
      <c r="A2" s="2" t="s">
        <v>193</v>
      </c>
      <c r="B2" t="s">
        <v>197</v>
      </c>
    </row>
    <row r="4" spans="1:2" x14ac:dyDescent="0.45">
      <c r="A4" t="s">
        <v>117</v>
      </c>
      <c r="B4" s="9" t="s">
        <v>118</v>
      </c>
    </row>
    <row r="5" spans="1:2" x14ac:dyDescent="0.45">
      <c r="A5" t="s">
        <v>101</v>
      </c>
      <c r="B5" t="s">
        <v>160</v>
      </c>
    </row>
    <row r="6" spans="1:2" x14ac:dyDescent="0.45">
      <c r="A6" t="s">
        <v>121</v>
      </c>
      <c r="B6" t="s">
        <v>172</v>
      </c>
    </row>
    <row r="7" spans="1:2" x14ac:dyDescent="0.45">
      <c r="A7" t="s">
        <v>105</v>
      </c>
      <c r="B7" t="s">
        <v>163</v>
      </c>
    </row>
    <row r="8" spans="1:2" x14ac:dyDescent="0.45">
      <c r="A8" t="s">
        <v>122</v>
      </c>
      <c r="B8" t="s">
        <v>170</v>
      </c>
    </row>
    <row r="9" spans="1:2" x14ac:dyDescent="0.45">
      <c r="A9" t="s">
        <v>112</v>
      </c>
      <c r="B9" t="s">
        <v>169</v>
      </c>
    </row>
    <row r="10" spans="1:2" x14ac:dyDescent="0.45">
      <c r="A10" t="s">
        <v>115</v>
      </c>
      <c r="B10" t="s">
        <v>166</v>
      </c>
    </row>
    <row r="11" spans="1:2" x14ac:dyDescent="0.45">
      <c r="A11" t="s">
        <v>108</v>
      </c>
      <c r="B11" t="s">
        <v>164</v>
      </c>
    </row>
  </sheetData>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70EC8D-4C1F-43F4-88B2-47734FBD2332}">
  <sheetPr codeName="Sheet6"/>
  <dimension ref="A1:D37"/>
  <sheetViews>
    <sheetView workbookViewId="0">
      <selection activeCell="C5" sqref="C5"/>
    </sheetView>
  </sheetViews>
  <sheetFormatPr defaultRowHeight="14.25" x14ac:dyDescent="0.45"/>
  <cols>
    <col min="1" max="1" width="21.1328125" customWidth="1"/>
    <col min="2" max="2" width="16.265625" bestFit="1" customWidth="1"/>
    <col min="3" max="3" width="15.86328125" bestFit="1" customWidth="1"/>
  </cols>
  <sheetData>
    <row r="1" spans="1:4" x14ac:dyDescent="0.45">
      <c r="A1" s="2" t="s">
        <v>192</v>
      </c>
      <c r="B1" t="s">
        <v>28</v>
      </c>
    </row>
    <row r="2" spans="1:4" x14ac:dyDescent="0.45">
      <c r="A2" s="2" t="s">
        <v>193</v>
      </c>
      <c r="B2" t="s">
        <v>197</v>
      </c>
    </row>
    <row r="4" spans="1:4" x14ac:dyDescent="0.45">
      <c r="A4" s="12" t="s">
        <v>117</v>
      </c>
      <c r="B4" s="13" t="s">
        <v>118</v>
      </c>
      <c r="C4" s="16" t="s">
        <v>203</v>
      </c>
    </row>
    <row r="5" spans="1:4" x14ac:dyDescent="0.45">
      <c r="A5" t="s">
        <v>102</v>
      </c>
      <c r="B5" t="s">
        <v>162</v>
      </c>
    </row>
    <row r="6" spans="1:4" x14ac:dyDescent="0.45">
      <c r="A6" t="s">
        <v>123</v>
      </c>
    </row>
    <row r="7" spans="1:4" x14ac:dyDescent="0.45">
      <c r="A7" t="s">
        <v>124</v>
      </c>
    </row>
    <row r="8" spans="1:4" x14ac:dyDescent="0.45">
      <c r="A8" t="s">
        <v>110</v>
      </c>
    </row>
    <row r="9" spans="1:4" x14ac:dyDescent="0.45">
      <c r="A9" t="s">
        <v>125</v>
      </c>
      <c r="B9" t="s">
        <v>161</v>
      </c>
    </row>
    <row r="10" spans="1:4" x14ac:dyDescent="0.45">
      <c r="A10" t="s">
        <v>126</v>
      </c>
    </row>
    <row r="11" spans="1:4" x14ac:dyDescent="0.45">
      <c r="A11" t="s">
        <v>127</v>
      </c>
    </row>
    <row r="12" spans="1:4" x14ac:dyDescent="0.45">
      <c r="A12" t="s">
        <v>110</v>
      </c>
    </row>
    <row r="13" spans="1:4" x14ac:dyDescent="0.45">
      <c r="A13" t="s">
        <v>128</v>
      </c>
      <c r="D13" s="27" t="s">
        <v>236</v>
      </c>
    </row>
    <row r="14" spans="1:4" x14ac:dyDescent="0.45">
      <c r="A14" t="s">
        <v>106</v>
      </c>
      <c r="B14" t="s">
        <v>245</v>
      </c>
      <c r="C14" t="s">
        <v>246</v>
      </c>
    </row>
    <row r="15" spans="1:4" x14ac:dyDescent="0.45">
      <c r="A15" t="s">
        <v>129</v>
      </c>
    </row>
    <row r="16" spans="1:4" x14ac:dyDescent="0.45">
      <c r="A16" t="s">
        <v>130</v>
      </c>
      <c r="B16" t="s">
        <v>247</v>
      </c>
      <c r="C16" t="s">
        <v>248</v>
      </c>
    </row>
    <row r="17" spans="1:2" x14ac:dyDescent="0.45">
      <c r="A17" t="s">
        <v>131</v>
      </c>
    </row>
    <row r="18" spans="1:2" x14ac:dyDescent="0.45">
      <c r="A18" t="s">
        <v>132</v>
      </c>
    </row>
    <row r="19" spans="1:2" x14ac:dyDescent="0.45">
      <c r="A19" t="s">
        <v>110</v>
      </c>
    </row>
    <row r="20" spans="1:2" x14ac:dyDescent="0.45">
      <c r="A20" t="s">
        <v>133</v>
      </c>
      <c r="B20" t="s">
        <v>171</v>
      </c>
    </row>
    <row r="21" spans="1:2" x14ac:dyDescent="0.45">
      <c r="A21" t="s">
        <v>134</v>
      </c>
    </row>
    <row r="22" spans="1:2" x14ac:dyDescent="0.45">
      <c r="A22" t="s">
        <v>135</v>
      </c>
    </row>
    <row r="23" spans="1:2" x14ac:dyDescent="0.45">
      <c r="A23" t="s">
        <v>136</v>
      </c>
    </row>
    <row r="24" spans="1:2" x14ac:dyDescent="0.45">
      <c r="A24" t="s">
        <v>137</v>
      </c>
    </row>
    <row r="25" spans="1:2" x14ac:dyDescent="0.45">
      <c r="A25" t="s">
        <v>110</v>
      </c>
    </row>
    <row r="26" spans="1:2" x14ac:dyDescent="0.45">
      <c r="A26" t="s">
        <v>138</v>
      </c>
      <c r="B26" t="s">
        <v>168</v>
      </c>
    </row>
    <row r="27" spans="1:2" x14ac:dyDescent="0.45">
      <c r="A27" t="s">
        <v>113</v>
      </c>
    </row>
    <row r="28" spans="1:2" x14ac:dyDescent="0.45">
      <c r="A28" t="s">
        <v>139</v>
      </c>
    </row>
    <row r="29" spans="1:2" x14ac:dyDescent="0.45">
      <c r="A29" t="s">
        <v>110</v>
      </c>
    </row>
    <row r="30" spans="1:2" x14ac:dyDescent="0.45">
      <c r="A30" t="s">
        <v>140</v>
      </c>
      <c r="B30" t="s">
        <v>167</v>
      </c>
    </row>
    <row r="31" spans="1:2" x14ac:dyDescent="0.45">
      <c r="A31" t="s">
        <v>116</v>
      </c>
    </row>
    <row r="32" spans="1:2" x14ac:dyDescent="0.45">
      <c r="A32" t="s">
        <v>141</v>
      </c>
    </row>
    <row r="33" spans="1:2" x14ac:dyDescent="0.45">
      <c r="A33" t="s">
        <v>142</v>
      </c>
    </row>
    <row r="34" spans="1:2" x14ac:dyDescent="0.45">
      <c r="A34" t="s">
        <v>110</v>
      </c>
    </row>
    <row r="35" spans="1:2" x14ac:dyDescent="0.45">
      <c r="A35" t="s">
        <v>143</v>
      </c>
      <c r="B35" t="s">
        <v>165</v>
      </c>
    </row>
    <row r="36" spans="1:2" x14ac:dyDescent="0.45">
      <c r="A36" t="s">
        <v>109</v>
      </c>
    </row>
    <row r="37" spans="1:2" x14ac:dyDescent="0.45">
      <c r="A37" t="s">
        <v>110</v>
      </c>
    </row>
  </sheetData>
  <pageMargins left="0.7" right="0.7" top="0.75" bottom="0.75" header="0.3" footer="0.3"/>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FA1326-907B-4F18-8F2B-9D57D64043DD}">
  <sheetPr codeName="Sheet8"/>
  <dimension ref="A1:K12"/>
  <sheetViews>
    <sheetView workbookViewId="0">
      <selection activeCell="C4" sqref="C4"/>
    </sheetView>
  </sheetViews>
  <sheetFormatPr defaultRowHeight="14.25" x14ac:dyDescent="0.45"/>
  <cols>
    <col min="1" max="1" width="21.1328125" customWidth="1"/>
    <col min="2" max="2" width="12" customWidth="1"/>
    <col min="3" max="3" width="15.86328125" bestFit="1" customWidth="1"/>
    <col min="4" max="4" width="14.59765625" bestFit="1" customWidth="1"/>
    <col min="6" max="6" width="9.1328125" customWidth="1"/>
  </cols>
  <sheetData>
    <row r="1" spans="1:11" x14ac:dyDescent="0.45">
      <c r="A1" s="2" t="s">
        <v>192</v>
      </c>
      <c r="B1" s="21" t="s">
        <v>146</v>
      </c>
      <c r="C1" s="21"/>
    </row>
    <row r="2" spans="1:11" x14ac:dyDescent="0.45">
      <c r="A2" s="2" t="s">
        <v>193</v>
      </c>
      <c r="B2" t="s">
        <v>198</v>
      </c>
    </row>
    <row r="4" spans="1:11" x14ac:dyDescent="0.45">
      <c r="A4" s="12" t="s">
        <v>117</v>
      </c>
      <c r="B4" s="16" t="s">
        <v>118</v>
      </c>
      <c r="C4" s="16" t="s">
        <v>203</v>
      </c>
      <c r="D4" s="16" t="s">
        <v>189</v>
      </c>
      <c r="F4" s="28"/>
      <c r="G4" s="28"/>
      <c r="H4" s="28"/>
      <c r="J4" s="32" t="s">
        <v>237</v>
      </c>
      <c r="K4" s="32"/>
    </row>
    <row r="5" spans="1:11" x14ac:dyDescent="0.45">
      <c r="A5" t="s">
        <v>179</v>
      </c>
      <c r="B5" t="s">
        <v>177</v>
      </c>
      <c r="C5" t="s">
        <v>178</v>
      </c>
      <c r="D5" t="s">
        <v>30</v>
      </c>
      <c r="J5" t="s">
        <v>238</v>
      </c>
      <c r="K5" t="s">
        <v>239</v>
      </c>
    </row>
    <row r="6" spans="1:11" x14ac:dyDescent="0.45">
      <c r="A6" t="s">
        <v>182</v>
      </c>
      <c r="B6" t="s">
        <v>180</v>
      </c>
      <c r="C6" t="s">
        <v>181</v>
      </c>
      <c r="D6" t="s">
        <v>30</v>
      </c>
      <c r="J6" t="s">
        <v>240</v>
      </c>
      <c r="K6" t="s">
        <v>241</v>
      </c>
    </row>
    <row r="7" spans="1:11" x14ac:dyDescent="0.45">
      <c r="A7" t="s">
        <v>201</v>
      </c>
      <c r="B7" t="s">
        <v>199</v>
      </c>
      <c r="C7" t="s">
        <v>200</v>
      </c>
      <c r="D7" t="s">
        <v>30</v>
      </c>
    </row>
    <row r="8" spans="1:11" x14ac:dyDescent="0.45">
      <c r="A8" t="s">
        <v>185</v>
      </c>
      <c r="B8" t="s">
        <v>183</v>
      </c>
      <c r="C8" t="s">
        <v>184</v>
      </c>
      <c r="D8" t="s">
        <v>30</v>
      </c>
    </row>
    <row r="9" spans="1:11" x14ac:dyDescent="0.45">
      <c r="A9" t="s">
        <v>188</v>
      </c>
      <c r="B9" t="s">
        <v>186</v>
      </c>
      <c r="C9" t="s">
        <v>187</v>
      </c>
      <c r="D9" t="s">
        <v>30</v>
      </c>
    </row>
    <row r="10" spans="1:11" x14ac:dyDescent="0.45">
      <c r="A10" t="s">
        <v>201</v>
      </c>
      <c r="B10" t="s">
        <v>199</v>
      </c>
      <c r="C10" t="s">
        <v>200</v>
      </c>
      <c r="D10" t="s">
        <v>57</v>
      </c>
    </row>
    <row r="11" spans="1:11" x14ac:dyDescent="0.45">
      <c r="A11" t="s">
        <v>201</v>
      </c>
      <c r="B11" t="s">
        <v>199</v>
      </c>
      <c r="C11" t="s">
        <v>200</v>
      </c>
      <c r="D11" t="s">
        <v>190</v>
      </c>
    </row>
    <row r="12" spans="1:11" x14ac:dyDescent="0.45">
      <c r="A12" t="s">
        <v>151</v>
      </c>
      <c r="B12" t="s">
        <v>176</v>
      </c>
      <c r="D12" t="s">
        <v>65</v>
      </c>
    </row>
  </sheetData>
  <mergeCells count="1">
    <mergeCell ref="J4:K4"/>
  </mergeCells>
  <pageMargins left="0.7" right="0.7" top="0.75" bottom="0.75" header="0.3" footer="0.3"/>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12A1E6-83F9-4E42-B927-25AE52416394}">
  <dimension ref="A1:C10"/>
  <sheetViews>
    <sheetView workbookViewId="0">
      <selection activeCell="A7" sqref="A7"/>
    </sheetView>
  </sheetViews>
  <sheetFormatPr defaultRowHeight="14.25" x14ac:dyDescent="0.45"/>
  <cols>
    <col min="1" max="1" width="19" customWidth="1"/>
    <col min="2" max="2" width="10.73046875" customWidth="1"/>
    <col min="3" max="3" width="15.86328125" bestFit="1" customWidth="1"/>
  </cols>
  <sheetData>
    <row r="1" spans="1:3" x14ac:dyDescent="0.45">
      <c r="A1" s="2" t="s">
        <v>192</v>
      </c>
      <c r="B1" s="21" t="s">
        <v>242</v>
      </c>
    </row>
    <row r="2" spans="1:3" x14ac:dyDescent="0.45">
      <c r="A2" s="2" t="s">
        <v>193</v>
      </c>
      <c r="B2" t="s">
        <v>243</v>
      </c>
    </row>
    <row r="4" spans="1:3" x14ac:dyDescent="0.45">
      <c r="A4" s="12" t="s">
        <v>117</v>
      </c>
      <c r="B4" s="16" t="s">
        <v>118</v>
      </c>
      <c r="C4" s="16" t="s">
        <v>203</v>
      </c>
    </row>
    <row r="5" spans="1:3" x14ac:dyDescent="0.45">
      <c r="A5" t="s">
        <v>238</v>
      </c>
      <c r="B5" t="s">
        <v>244</v>
      </c>
      <c r="C5" t="s">
        <v>251</v>
      </c>
    </row>
    <row r="6" spans="1:3" x14ac:dyDescent="0.45">
      <c r="A6" t="s">
        <v>240</v>
      </c>
      <c r="B6" t="s">
        <v>262</v>
      </c>
      <c r="C6" t="s">
        <v>264</v>
      </c>
    </row>
    <row r="7" spans="1:3" x14ac:dyDescent="0.45">
      <c r="A7" t="s">
        <v>238</v>
      </c>
      <c r="B7" t="s">
        <v>244</v>
      </c>
      <c r="C7" t="s">
        <v>251</v>
      </c>
    </row>
    <row r="8" spans="1:3" x14ac:dyDescent="0.45">
      <c r="A8" t="s">
        <v>240</v>
      </c>
      <c r="B8" t="s">
        <v>262</v>
      </c>
      <c r="C8" t="s">
        <v>263</v>
      </c>
    </row>
    <row r="9" spans="1:3" x14ac:dyDescent="0.45">
      <c r="A9" t="s">
        <v>238</v>
      </c>
      <c r="B9" t="s">
        <v>244</v>
      </c>
      <c r="C9" t="s">
        <v>251</v>
      </c>
    </row>
    <row r="10" spans="1:3" x14ac:dyDescent="0.45">
      <c r="A10" t="s">
        <v>240</v>
      </c>
      <c r="B10" t="s">
        <v>262</v>
      </c>
      <c r="C10" t="s">
        <v>264</v>
      </c>
    </row>
  </sheetData>
  <pageMargins left="0.7" right="0.7" top="0.75" bottom="0.75" header="0.3" footer="0.3"/>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ADE342-1041-4D58-AF6B-B6D3D8433258}">
  <dimension ref="A1:B8"/>
  <sheetViews>
    <sheetView workbookViewId="0">
      <selection activeCell="C7" sqref="C7"/>
    </sheetView>
  </sheetViews>
  <sheetFormatPr defaultRowHeight="14.25" x14ac:dyDescent="0.45"/>
  <cols>
    <col min="1" max="1" width="61.73046875" customWidth="1"/>
  </cols>
  <sheetData>
    <row r="1" spans="1:2" x14ac:dyDescent="0.45">
      <c r="A1" s="2" t="s">
        <v>192</v>
      </c>
      <c r="B1" t="s">
        <v>87</v>
      </c>
    </row>
    <row r="2" spans="1:2" x14ac:dyDescent="0.45">
      <c r="A2" s="2"/>
    </row>
    <row r="4" spans="1:2" x14ac:dyDescent="0.45">
      <c r="A4" s="12" t="s">
        <v>117</v>
      </c>
    </row>
    <row r="5" spans="1:2" x14ac:dyDescent="0.45">
      <c r="A5" t="s">
        <v>147</v>
      </c>
    </row>
    <row r="6" spans="1:2" x14ac:dyDescent="0.45">
      <c r="A6" t="s">
        <v>148</v>
      </c>
    </row>
    <row r="7" spans="1:2" x14ac:dyDescent="0.45">
      <c r="A7" t="s">
        <v>149</v>
      </c>
    </row>
    <row r="8" spans="1:2" x14ac:dyDescent="0.45">
      <c r="A8" t="s">
        <v>150</v>
      </c>
    </row>
  </sheetData>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6A267C7F0C76044ADC95CF127E5C6DF" ma:contentTypeVersion="8" ma:contentTypeDescription="Create a new document." ma:contentTypeScope="" ma:versionID="42dea6b7fb1ec242e71652dc2acb25eb">
  <xsd:schema xmlns:xsd="http://www.w3.org/2001/XMLSchema" xmlns:xs="http://www.w3.org/2001/XMLSchema" xmlns:p="http://schemas.microsoft.com/office/2006/metadata/properties" xmlns:ns2="09712e74-8dcf-413a-8ebd-9acde3d1c7ac" xmlns:ns3="238671c3-dd0d-40b8-a0b8-5f1ddea292b2" targetNamespace="http://schemas.microsoft.com/office/2006/metadata/properties" ma:root="true" ma:fieldsID="85b106dd235b1339722db91170f1892f" ns2:_="" ns3:_="">
    <xsd:import namespace="09712e74-8dcf-413a-8ebd-9acde3d1c7ac"/>
    <xsd:import namespace="238671c3-dd0d-40b8-a0b8-5f1ddea292b2"/>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9712e74-8dcf-413a-8ebd-9acde3d1c7a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SearchProperties" ma:index="14" nillable="true" ma:displayName="MediaServiceSearchProperties" ma:hidden="true" ma:internalName="MediaServiceSearchProperties" ma:readOnly="true">
      <xsd:simpleType>
        <xsd:restriction base="dms:Note"/>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38671c3-dd0d-40b8-a0b8-5f1ddea292b2"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9F69B8C-3F3F-4C8B-BD5D-FC5BE4BBCFE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9712e74-8dcf-413a-8ebd-9acde3d1c7ac"/>
    <ds:schemaRef ds:uri="238671c3-dd0d-40b8-a0b8-5f1ddea292b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BA93A53-F70A-4C30-B9E9-EB5E7096E747}">
  <ds:schemaRefs>
    <ds:schemaRef ds:uri="http://schemas.microsoft.com/office/2006/documentManagement/types"/>
    <ds:schemaRef ds:uri="http://purl.org/dc/elements/1.1/"/>
    <ds:schemaRef ds:uri="http://www.w3.org/XML/1998/namespace"/>
    <ds:schemaRef ds:uri="http://purl.org/dc/dcmitype/"/>
    <ds:schemaRef ds:uri="http://purl.org/dc/terms/"/>
    <ds:schemaRef ds:uri="http://schemas.microsoft.com/office/2006/metadata/properties"/>
    <ds:schemaRef ds:uri="http://schemas.microsoft.com/office/infopath/2007/PartnerControls"/>
    <ds:schemaRef ds:uri="http://schemas.openxmlformats.org/package/2006/metadata/core-properties"/>
    <ds:schemaRef ds:uri="238671c3-dd0d-40b8-a0b8-5f1ddea292b2"/>
    <ds:schemaRef ds:uri="09712e74-8dcf-413a-8ebd-9acde3d1c7ac"/>
  </ds:schemaRefs>
</ds:datastoreItem>
</file>

<file path=customXml/itemProps3.xml><?xml version="1.0" encoding="utf-8"?>
<ds:datastoreItem xmlns:ds="http://schemas.openxmlformats.org/officeDocument/2006/customXml" ds:itemID="{0527D665-5B5B-4E47-84A7-DCDEF9911320}">
  <ds:schemaRefs>
    <ds:schemaRef ds:uri="http://schemas.microsoft.com/sharepoint/v3/contenttype/forms"/>
  </ds:schemaRefs>
</ds:datastoreItem>
</file>

<file path=docMetadata/LabelInfo.xml><?xml version="1.0" encoding="utf-8"?>
<clbl:labelList xmlns:clbl="http://schemas.microsoft.com/office/2020/mipLabelMetadata">
  <clbl:label id="{406a174b-e315-48bd-aa0a-cdaddc44250b}" enabled="0" method="" siteId="{406a174b-e315-48bd-aa0a-cdaddc44250b}"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19</vt:i4>
      </vt:variant>
    </vt:vector>
  </HeadingPairs>
  <TitlesOfParts>
    <vt:vector size="29" baseType="lpstr">
      <vt:lpstr>readMe</vt:lpstr>
      <vt:lpstr>dataReported</vt:lpstr>
      <vt:lpstr>envComp</vt:lpstr>
      <vt:lpstr>yesNo</vt:lpstr>
      <vt:lpstr>traceEl</vt:lpstr>
      <vt:lpstr>spec</vt:lpstr>
      <vt:lpstr>unit</vt:lpstr>
      <vt:lpstr>weight</vt:lpstr>
      <vt:lpstr>hardWater</vt:lpstr>
      <vt:lpstr>methAn</vt:lpstr>
      <vt:lpstr>Co</vt:lpstr>
      <vt:lpstr>Cu</vt:lpstr>
      <vt:lpstr>envComp</vt:lpstr>
      <vt:lpstr>G061A</vt:lpstr>
      <vt:lpstr>G077A</vt:lpstr>
      <vt:lpstr>G138A</vt:lpstr>
      <vt:lpstr>I</vt:lpstr>
      <vt:lpstr>methAn</vt:lpstr>
      <vt:lpstr>Mn</vt:lpstr>
      <vt:lpstr>Mo</vt:lpstr>
      <vt:lpstr>Se</vt:lpstr>
      <vt:lpstr>traceEl</vt:lpstr>
      <vt:lpstr>unitConc</vt:lpstr>
      <vt:lpstr>unitDOC</vt:lpstr>
      <vt:lpstr>unithardWat</vt:lpstr>
      <vt:lpstr>unitocSed</vt:lpstr>
      <vt:lpstr>unitTextureSed</vt:lpstr>
      <vt:lpstr>yesNo</vt:lpstr>
      <vt:lpstr>Zn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MAST Tinne</dc:creator>
  <cp:keywords/>
  <dc:description/>
  <cp:lastModifiedBy>TARRES CALL Jordi</cp:lastModifiedBy>
  <cp:revision/>
  <dcterms:created xsi:type="dcterms:W3CDTF">2024-08-30T07:00:51Z</dcterms:created>
  <dcterms:modified xsi:type="dcterms:W3CDTF">2024-10-28T16:31:23Z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0x01010036A267C7F0C76044ADC95CF127E5C6DF</vt:lpwstr>
  </property>
</Properties>
</file>